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Estoque" sheetId="2" state="visible" r:id="rId2"/>
    <sheet name="Resum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"/>
    <numFmt numFmtId="166" formatCode="yyyy-mm-dd"/>
  </numFmts>
  <fonts count="10">
    <font>
      <name val="Calibri"/>
      <family val="2"/>
      <color theme="1"/>
      <sz val="11"/>
      <scheme val="minor"/>
    </font>
    <font>
      <name val="Arial"/>
      <b val="1"/>
      <color rgb="00211C28"/>
      <sz val="16"/>
    </font>
    <font>
      <name val="Arial"/>
      <color rgb="005E586B"/>
      <sz val="10"/>
    </font>
    <font>
      <name val="Arial"/>
      <b val="1"/>
      <color rgb="00211C28"/>
      <sz val="10"/>
    </font>
    <font>
      <name val="Arial"/>
      <color rgb="00211C2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i val="1"/>
      <color rgb="000000FF"/>
      <sz val="10"/>
    </font>
    <font>
      <name val="Arial"/>
      <i val="1"/>
      <color rgb="00C23D7D"/>
      <sz val="9"/>
    </font>
    <font>
      <name val="Arial"/>
      <b val="1"/>
      <color rgb="00211C28"/>
      <sz val="12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211C28"/>
      </patternFill>
    </fill>
  </fills>
  <borders count="2">
    <border>
      <left/>
      <right/>
      <top/>
      <bottom/>
      <diagonal/>
    </border>
    <border>
      <bottom style="thin">
        <color rgb="00D9D6DE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9" fillId="0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1" pivotButton="0" quotePrefix="0" xfId="0"/>
    <xf numFmtId="0" fontId="7" fillId="2" borderId="1" pivotButton="0" quotePrefix="0" xfId="0"/>
    <xf numFmtId="0" fontId="2" fillId="0" borderId="0" applyAlignment="1" pivotButton="0" quotePrefix="0" xfId="0">
      <alignment wrapText="1"/>
    </xf>
    <xf numFmtId="0" fontId="3" fillId="0" borderId="0" pivotButton="0" quotePrefix="0" xfId="0"/>
    <xf numFmtId="164" fontId="4" fillId="0" borderId="1" pivotButton="0" quotePrefix="0" xfId="0"/>
    <xf numFmtId="1" fontId="5" fillId="2" borderId="1" pivotButton="0" quotePrefix="0" xfId="0"/>
    <xf numFmtId="0" fontId="8" fillId="0" borderId="0" pivotButton="0" quotePrefix="0" xfId="0"/>
    <xf numFmtId="0" fontId="6" fillId="3" borderId="0" applyAlignment="1" pivotButton="0" quotePrefix="0" xfId="0">
      <alignment vertical="center" wrapText="1"/>
    </xf>
    <xf numFmtId="165" fontId="7" fillId="2" borderId="1" pivotButton="0" quotePrefix="0" xfId="0"/>
    <xf numFmtId="1" fontId="7" fillId="2" borderId="1" pivotButton="0" quotePrefix="0" xfId="0"/>
    <xf numFmtId="1" fontId="3" fillId="0" borderId="1" pivotButton="0" quotePrefix="0" xfId="0"/>
    <xf numFmtId="0" fontId="3" fillId="0" borderId="1" pivotButton="0" quotePrefix="0" xfId="0"/>
    <xf numFmtId="164" fontId="7" fillId="2" borderId="1" pivotButton="0" quotePrefix="0" xfId="0"/>
    <xf numFmtId="165" fontId="5" fillId="2" borderId="1" pivotButton="0" quotePrefix="0" xfId="0"/>
    <xf numFmtId="164" fontId="5" fillId="2" borderId="1" pivotButton="0" quotePrefix="0" xfId="0"/>
  </cellXfs>
  <cellStyles count="1">
    <cellStyle name="Normal" xfId="0" builtinId="0" hidden="0"/>
  </cellStyles>
  <dxfs count="3">
    <dxf>
      <font>
        <name val="Arial"/>
        <b val="1"/>
        <color rgb="00FFFFFF"/>
      </font>
      <fill>
        <patternFill patternType="solid">
          <fgColor rgb="00C0392B"/>
        </patternFill>
      </fill>
    </dxf>
    <dxf>
      <font>
        <name val="Arial"/>
        <b val="1"/>
        <color rgb="001E7F4F"/>
      </font>
    </dxf>
    <dxf>
      <font>
        <name val="Arial"/>
        <b val="1"/>
        <color rgb="00C0392B"/>
      </font>
      <fill>
        <patternFill patternType="solid">
          <fgColor rgb="00FDE9F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A1" s="1" t="inlineStr">
        <is>
          <t>Planilha de estoque do consultório odontológico</t>
        </is>
      </c>
    </row>
    <row r="2">
      <c r="A2" s="2" t="inlineStr">
        <is>
          <t>Planilha grátis da Cliniu · cliniu.com.br/blog</t>
        </is>
      </c>
    </row>
    <row r="4">
      <c r="A4" t="inlineStr"/>
      <c r="B4" s="3" t="inlineStr">
        <is>
          <t>Como usar</t>
        </is>
      </c>
    </row>
    <row r="5" ht="30" customHeight="1">
      <c r="A5" s="4" t="inlineStr">
        <is>
          <t>1.</t>
        </is>
      </c>
      <c r="B5" s="5" t="inlineStr">
        <is>
          <t>Na aba Estoque, apague os exemplos e cadastre os materiais. Comece pelos de classe A: os poucos que mais pesam no gasto.</t>
        </is>
      </c>
    </row>
    <row r="6" ht="30" customHeight="1">
      <c r="A6" s="4" t="inlineStr">
        <is>
          <t>2.</t>
        </is>
      </c>
      <c r="B6" s="5" t="inlineStr">
        <is>
          <t>Informe o consumo médio por dia de atendimento, o prazo de entrega do fornecedor e quantos dias de folga quer ter.</t>
        </is>
      </c>
    </row>
    <row r="7" ht="30" customHeight="1">
      <c r="A7" s="4" t="inlineStr">
        <is>
          <t>3.</t>
        </is>
      </c>
      <c r="B7" s="5" t="inlineStr">
        <is>
          <t>Atualize a quantidade atual na contagem: classe A toda semana, B a cada 15 dias, C uma vez por mês.</t>
        </is>
      </c>
    </row>
    <row r="8" ht="30" customHeight="1">
      <c r="A8" s="4" t="inlineStr">
        <is>
          <t>4.</t>
        </is>
      </c>
      <c r="B8" s="5" t="inlineStr">
        <is>
          <t>Quando a situação mostrar PEDIR, faça o pedido. A validade fica em vermelho quando entra no prazo de aviso (60 dias, ajustável).</t>
        </is>
      </c>
    </row>
    <row r="9" ht="30" customHeight="1">
      <c r="A9" s="4" t="inlineStr">
        <is>
          <t>5.</t>
        </is>
      </c>
      <c r="B9" s="5" t="inlineStr">
        <is>
          <t>Guarde o lote dos materiais que importam: é o que permite rastrear se houver alerta do fabricante ou da Anvisa.</t>
        </is>
      </c>
    </row>
    <row r="11">
      <c r="B11" s="3" t="inlineStr">
        <is>
          <t>Legenda</t>
        </is>
      </c>
    </row>
    <row r="12">
      <c r="B12" s="6" t="inlineStr">
        <is>
          <t>Célula para você preencher (texto azul, fundo amarelo-claro)</t>
        </is>
      </c>
    </row>
    <row r="13">
      <c r="B13" s="7" t="inlineStr">
        <is>
          <t>Linha de exemplo: apague ou escreva por cima (azul em itálico)</t>
        </is>
      </c>
    </row>
    <row r="14">
      <c r="B14" s="4" t="inlineStr">
        <is>
          <t>Fórmula: calcula sozinha, não precisa mexer (texto preto)</t>
        </is>
      </c>
    </row>
    <row r="16" ht="45" customHeight="1">
      <c r="B16" s="8" t="inlineStr">
        <is>
          <t>Planilha gratuita da Cliniu, livre para usar e adaptar. O método completo está em cliniu.com.br/blog/controle-de-estoque-consultorio-odontologico.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0" customWidth="1" min="2" max="2"/>
    <col width="12" customWidth="1" min="3" max="3"/>
    <col width="14" customWidth="1" min="4" max="4"/>
    <col width="14" customWidth="1" min="5" max="5"/>
    <col width="13" customWidth="1" min="6" max="6"/>
    <col width="13" customWidth="1" min="7" max="7"/>
    <col width="14" customWidth="1" min="8" max="8"/>
    <col width="14" customWidth="1" min="9" max="9"/>
    <col width="16" customWidth="1" min="10" max="10"/>
    <col width="14" customWidth="1" min="11" max="11"/>
    <col width="22" customWidth="1" min="12" max="12"/>
  </cols>
  <sheetData>
    <row r="1">
      <c r="A1" s="1" t="inlineStr">
        <is>
          <t>Controle de estoque</t>
        </is>
      </c>
    </row>
    <row r="2">
      <c r="A2" s="2" t="inlineStr">
        <is>
          <t>Ponto de pedido = consumo por dia × (prazo de entrega + dias de segurança).</t>
        </is>
      </c>
      <c r="H2" s="9" t="inlineStr">
        <is>
          <t>Data de hoje</t>
        </is>
      </c>
      <c r="I2" s="10">
        <f>TODAY()</f>
        <v/>
      </c>
      <c r="J2" s="9" t="inlineStr">
        <is>
          <t>Avisar validade com (dias)</t>
        </is>
      </c>
      <c r="K2" s="11" t="n">
        <v>60</v>
      </c>
    </row>
    <row r="3">
      <c r="A3" s="12" t="inlineStr">
        <is>
          <t>As linhas em itálico são exemplo: apague antes de começar.</t>
        </is>
      </c>
    </row>
    <row r="4" ht="30" customHeight="1">
      <c r="A4" s="13" t="inlineStr">
        <is>
          <t>Item</t>
        </is>
      </c>
      <c r="B4" s="13" t="inlineStr">
        <is>
          <t>Classe (A/B/C)</t>
        </is>
      </c>
      <c r="C4" s="13" t="inlineStr">
        <is>
          <t>Unidade</t>
        </is>
      </c>
      <c r="D4" s="13" t="inlineStr">
        <is>
          <t>Consumo médio por dia</t>
        </is>
      </c>
      <c r="E4" s="13" t="inlineStr">
        <is>
          <t>Prazo de entrega (dias)</t>
        </is>
      </c>
      <c r="F4" s="13" t="inlineStr">
        <is>
          <t>Dias de segurança</t>
        </is>
      </c>
      <c r="G4" s="13" t="inlineStr">
        <is>
          <t>Ponto de pedido</t>
        </is>
      </c>
      <c r="H4" s="13" t="inlineStr">
        <is>
          <t>Quantidade atual</t>
        </is>
      </c>
      <c r="I4" s="13" t="inlineStr">
        <is>
          <t>Situação</t>
        </is>
      </c>
      <c r="J4" s="13" t="inlineStr">
        <is>
          <t>Validade mais próxima</t>
        </is>
      </c>
      <c r="K4" s="13" t="inlineStr">
        <is>
          <t>Lote</t>
        </is>
      </c>
      <c r="L4" s="13" t="inlineStr">
        <is>
          <t>Fornecedor</t>
        </is>
      </c>
    </row>
    <row r="5">
      <c r="A5" s="7" t="inlineStr">
        <is>
          <t>Anestésico (tubete)</t>
        </is>
      </c>
      <c r="B5" s="7" t="inlineStr">
        <is>
          <t>B</t>
        </is>
      </c>
      <c r="C5" s="7" t="inlineStr">
        <is>
          <t>tubete</t>
        </is>
      </c>
      <c r="D5" s="14" t="n">
        <v>6</v>
      </c>
      <c r="E5" s="15" t="n">
        <v>5</v>
      </c>
      <c r="F5" s="15" t="n">
        <v>3</v>
      </c>
      <c r="G5" s="16">
        <f>IF(A5="","",ROUNDUP(D5*(E5+F5),0))</f>
        <v/>
      </c>
      <c r="H5" s="15" t="n">
        <v>60</v>
      </c>
      <c r="I5" s="17">
        <f>IF(OR(A5="",H5=""),"",IF(H5&lt;=G5,"PEDIR","OK"))</f>
        <v/>
      </c>
      <c r="J5" s="18" t="n">
        <v>46618</v>
      </c>
      <c r="K5" s="7" t="inlineStr">
        <is>
          <t>L2309</t>
        </is>
      </c>
      <c r="L5" s="7" t="inlineStr">
        <is>
          <t>Dental fornecedor</t>
        </is>
      </c>
    </row>
    <row r="6">
      <c r="A6" s="7" t="inlineStr">
        <is>
          <t>Resina composta A2</t>
        </is>
      </c>
      <c r="B6" s="7" t="inlineStr">
        <is>
          <t>A</t>
        </is>
      </c>
      <c r="C6" s="7" t="inlineStr">
        <is>
          <t>seringa</t>
        </is>
      </c>
      <c r="D6" s="14" t="n">
        <v>0.5</v>
      </c>
      <c r="E6" s="15" t="n">
        <v>7</v>
      </c>
      <c r="F6" s="15" t="n">
        <v>5</v>
      </c>
      <c r="G6" s="16">
        <f>IF(A6="","",ROUNDUP(D6*(E6+F6),0))</f>
        <v/>
      </c>
      <c r="H6" s="15" t="n">
        <v>4</v>
      </c>
      <c r="I6" s="17">
        <f>IF(OR(A6="",H6=""),"",IF(H6&lt;=G6,"PEDIR","OK"))</f>
        <v/>
      </c>
      <c r="J6" s="18" t="n">
        <v>46363</v>
      </c>
      <c r="K6" s="7" t="inlineStr">
        <is>
          <t>R5512</t>
        </is>
      </c>
      <c r="L6" s="7" t="inlineStr">
        <is>
          <t>Dental fornecedor</t>
        </is>
      </c>
    </row>
    <row r="7">
      <c r="A7" s="7" t="inlineStr">
        <is>
          <t>Luva de procedimento M</t>
        </is>
      </c>
      <c r="B7" s="7" t="inlineStr">
        <is>
          <t>C</t>
        </is>
      </c>
      <c r="C7" s="7" t="inlineStr">
        <is>
          <t>caixa</t>
        </is>
      </c>
      <c r="D7" s="14" t="n">
        <v>0.4</v>
      </c>
      <c r="E7" s="15" t="n">
        <v>3</v>
      </c>
      <c r="F7" s="15" t="n">
        <v>5</v>
      </c>
      <c r="G7" s="16">
        <f>IF(A7="","",ROUNDUP(D7*(E7+F7),0))</f>
        <v/>
      </c>
      <c r="H7" s="15" t="n">
        <v>12</v>
      </c>
      <c r="I7" s="17">
        <f>IF(OR(A7="",H7=""),"",IF(H7&lt;=G7,"PEDIR","OK"))</f>
        <v/>
      </c>
      <c r="J7" s="18" t="n">
        <v>47018</v>
      </c>
      <c r="K7" s="7" t="inlineStr"/>
      <c r="L7" s="7" t="inlineStr">
        <is>
          <t>Distribuidora</t>
        </is>
      </c>
    </row>
    <row r="8">
      <c r="A8" s="7" t="inlineStr">
        <is>
          <t>Toxina botulínica 100 U</t>
        </is>
      </c>
      <c r="B8" s="7" t="inlineStr">
        <is>
          <t>A</t>
        </is>
      </c>
      <c r="C8" s="7" t="inlineStr">
        <is>
          <t>frasco</t>
        </is>
      </c>
      <c r="D8" s="14" t="n">
        <v>0.3</v>
      </c>
      <c r="E8" s="15" t="n">
        <v>5</v>
      </c>
      <c r="F8" s="15" t="n">
        <v>3</v>
      </c>
      <c r="G8" s="16">
        <f>IF(A8="","",ROUNDUP(D8*(E8+F8),0))</f>
        <v/>
      </c>
      <c r="H8" s="15" t="n">
        <v>2</v>
      </c>
      <c r="I8" s="17">
        <f>IF(OR(A8="",H8=""),"",IF(H8&lt;=G8,"PEDIR","OK"))</f>
        <v/>
      </c>
      <c r="J8" s="18" t="n">
        <v>46438</v>
      </c>
      <c r="K8" s="7" t="inlineStr">
        <is>
          <t>TB0091</t>
        </is>
      </c>
      <c r="L8" s="7" t="inlineStr">
        <is>
          <t>Distribuidora HOF</t>
        </is>
      </c>
    </row>
    <row r="9">
      <c r="A9" s="6" t="n"/>
      <c r="B9" s="6" t="n"/>
      <c r="C9" s="6" t="n"/>
      <c r="D9" s="19" t="n"/>
      <c r="E9" s="11" t="n"/>
      <c r="F9" s="11" t="n"/>
      <c r="G9" s="16">
        <f>IF(A9="","",ROUNDUP(D9*(E9+F9),0))</f>
        <v/>
      </c>
      <c r="H9" s="11" t="n"/>
      <c r="I9" s="17">
        <f>IF(OR(A9="",H9=""),"",IF(H9&lt;=G9,"PEDIR","OK"))</f>
        <v/>
      </c>
      <c r="J9" s="20" t="n"/>
      <c r="K9" s="6" t="n"/>
      <c r="L9" s="6" t="n"/>
    </row>
    <row r="10">
      <c r="A10" s="6" t="n"/>
      <c r="B10" s="6" t="n"/>
      <c r="C10" s="6" t="n"/>
      <c r="D10" s="19" t="n"/>
      <c r="E10" s="11" t="n"/>
      <c r="F10" s="11" t="n"/>
      <c r="G10" s="16">
        <f>IF(A10="","",ROUNDUP(D10*(E10+F10),0))</f>
        <v/>
      </c>
      <c r="H10" s="11" t="n"/>
      <c r="I10" s="17">
        <f>IF(OR(A10="",H10=""),"",IF(H10&lt;=G10,"PEDIR","OK"))</f>
        <v/>
      </c>
      <c r="J10" s="20" t="n"/>
      <c r="K10" s="6" t="n"/>
      <c r="L10" s="6" t="n"/>
    </row>
    <row r="11">
      <c r="A11" s="6" t="n"/>
      <c r="B11" s="6" t="n"/>
      <c r="C11" s="6" t="n"/>
      <c r="D11" s="19" t="n"/>
      <c r="E11" s="11" t="n"/>
      <c r="F11" s="11" t="n"/>
      <c r="G11" s="16">
        <f>IF(A11="","",ROUNDUP(D11*(E11+F11),0))</f>
        <v/>
      </c>
      <c r="H11" s="11" t="n"/>
      <c r="I11" s="17">
        <f>IF(OR(A11="",H11=""),"",IF(H11&lt;=G11,"PEDIR","OK"))</f>
        <v/>
      </c>
      <c r="J11" s="20" t="n"/>
      <c r="K11" s="6" t="n"/>
      <c r="L11" s="6" t="n"/>
    </row>
    <row r="12">
      <c r="A12" s="6" t="n"/>
      <c r="B12" s="6" t="n"/>
      <c r="C12" s="6" t="n"/>
      <c r="D12" s="19" t="n"/>
      <c r="E12" s="11" t="n"/>
      <c r="F12" s="11" t="n"/>
      <c r="G12" s="16">
        <f>IF(A12="","",ROUNDUP(D12*(E12+F12),0))</f>
        <v/>
      </c>
      <c r="H12" s="11" t="n"/>
      <c r="I12" s="17">
        <f>IF(OR(A12="",H12=""),"",IF(H12&lt;=G12,"PEDIR","OK"))</f>
        <v/>
      </c>
      <c r="J12" s="20" t="n"/>
      <c r="K12" s="6" t="n"/>
      <c r="L12" s="6" t="n"/>
    </row>
    <row r="13">
      <c r="A13" s="6" t="n"/>
      <c r="B13" s="6" t="n"/>
      <c r="C13" s="6" t="n"/>
      <c r="D13" s="19" t="n"/>
      <c r="E13" s="11" t="n"/>
      <c r="F13" s="11" t="n"/>
      <c r="G13" s="16">
        <f>IF(A13="","",ROUNDUP(D13*(E13+F13),0))</f>
        <v/>
      </c>
      <c r="H13" s="11" t="n"/>
      <c r="I13" s="17">
        <f>IF(OR(A13="",H13=""),"",IF(H13&lt;=G13,"PEDIR","OK"))</f>
        <v/>
      </c>
      <c r="J13" s="20" t="n"/>
      <c r="K13" s="6" t="n"/>
      <c r="L13" s="6" t="n"/>
    </row>
    <row r="14">
      <c r="A14" s="6" t="n"/>
      <c r="B14" s="6" t="n"/>
      <c r="C14" s="6" t="n"/>
      <c r="D14" s="19" t="n"/>
      <c r="E14" s="11" t="n"/>
      <c r="F14" s="11" t="n"/>
      <c r="G14" s="16">
        <f>IF(A14="","",ROUNDUP(D14*(E14+F14),0))</f>
        <v/>
      </c>
      <c r="H14" s="11" t="n"/>
      <c r="I14" s="17">
        <f>IF(OR(A14="",H14=""),"",IF(H14&lt;=G14,"PEDIR","OK"))</f>
        <v/>
      </c>
      <c r="J14" s="20" t="n"/>
      <c r="K14" s="6" t="n"/>
      <c r="L14" s="6" t="n"/>
    </row>
    <row r="15">
      <c r="A15" s="6" t="n"/>
      <c r="B15" s="6" t="n"/>
      <c r="C15" s="6" t="n"/>
      <c r="D15" s="19" t="n"/>
      <c r="E15" s="11" t="n"/>
      <c r="F15" s="11" t="n"/>
      <c r="G15" s="16">
        <f>IF(A15="","",ROUNDUP(D15*(E15+F15),0))</f>
        <v/>
      </c>
      <c r="H15" s="11" t="n"/>
      <c r="I15" s="17">
        <f>IF(OR(A15="",H15=""),"",IF(H15&lt;=G15,"PEDIR","OK"))</f>
        <v/>
      </c>
      <c r="J15" s="20" t="n"/>
      <c r="K15" s="6" t="n"/>
      <c r="L15" s="6" t="n"/>
    </row>
    <row r="16">
      <c r="A16" s="6" t="n"/>
      <c r="B16" s="6" t="n"/>
      <c r="C16" s="6" t="n"/>
      <c r="D16" s="19" t="n"/>
      <c r="E16" s="11" t="n"/>
      <c r="F16" s="11" t="n"/>
      <c r="G16" s="16">
        <f>IF(A16="","",ROUNDUP(D16*(E16+F16),0))</f>
        <v/>
      </c>
      <c r="H16" s="11" t="n"/>
      <c r="I16" s="17">
        <f>IF(OR(A16="",H16=""),"",IF(H16&lt;=G16,"PEDIR","OK"))</f>
        <v/>
      </c>
      <c r="J16" s="20" t="n"/>
      <c r="K16" s="6" t="n"/>
      <c r="L16" s="6" t="n"/>
    </row>
    <row r="17">
      <c r="A17" s="6" t="n"/>
      <c r="B17" s="6" t="n"/>
      <c r="C17" s="6" t="n"/>
      <c r="D17" s="19" t="n"/>
      <c r="E17" s="11" t="n"/>
      <c r="F17" s="11" t="n"/>
      <c r="G17" s="16">
        <f>IF(A17="","",ROUNDUP(D17*(E17+F17),0))</f>
        <v/>
      </c>
      <c r="H17" s="11" t="n"/>
      <c r="I17" s="17">
        <f>IF(OR(A17="",H17=""),"",IF(H17&lt;=G17,"PEDIR","OK"))</f>
        <v/>
      </c>
      <c r="J17" s="20" t="n"/>
      <c r="K17" s="6" t="n"/>
      <c r="L17" s="6" t="n"/>
    </row>
    <row r="18">
      <c r="A18" s="6" t="n"/>
      <c r="B18" s="6" t="n"/>
      <c r="C18" s="6" t="n"/>
      <c r="D18" s="19" t="n"/>
      <c r="E18" s="11" t="n"/>
      <c r="F18" s="11" t="n"/>
      <c r="G18" s="16">
        <f>IF(A18="","",ROUNDUP(D18*(E18+F18),0))</f>
        <v/>
      </c>
      <c r="H18" s="11" t="n"/>
      <c r="I18" s="17">
        <f>IF(OR(A18="",H18=""),"",IF(H18&lt;=G18,"PEDIR","OK"))</f>
        <v/>
      </c>
      <c r="J18" s="20" t="n"/>
      <c r="K18" s="6" t="n"/>
      <c r="L18" s="6" t="n"/>
    </row>
    <row r="19">
      <c r="A19" s="6" t="n"/>
      <c r="B19" s="6" t="n"/>
      <c r="C19" s="6" t="n"/>
      <c r="D19" s="19" t="n"/>
      <c r="E19" s="11" t="n"/>
      <c r="F19" s="11" t="n"/>
      <c r="G19" s="16">
        <f>IF(A19="","",ROUNDUP(D19*(E19+F19),0))</f>
        <v/>
      </c>
      <c r="H19" s="11" t="n"/>
      <c r="I19" s="17">
        <f>IF(OR(A19="",H19=""),"",IF(H19&lt;=G19,"PEDIR","OK"))</f>
        <v/>
      </c>
      <c r="J19" s="20" t="n"/>
      <c r="K19" s="6" t="n"/>
      <c r="L19" s="6" t="n"/>
    </row>
    <row r="20">
      <c r="A20" s="6" t="n"/>
      <c r="B20" s="6" t="n"/>
      <c r="C20" s="6" t="n"/>
      <c r="D20" s="19" t="n"/>
      <c r="E20" s="11" t="n"/>
      <c r="F20" s="11" t="n"/>
      <c r="G20" s="16">
        <f>IF(A20="","",ROUNDUP(D20*(E20+F20),0))</f>
        <v/>
      </c>
      <c r="H20" s="11" t="n"/>
      <c r="I20" s="17">
        <f>IF(OR(A20="",H20=""),"",IF(H20&lt;=G20,"PEDIR","OK"))</f>
        <v/>
      </c>
      <c r="J20" s="20" t="n"/>
      <c r="K20" s="6" t="n"/>
      <c r="L20" s="6" t="n"/>
    </row>
    <row r="21">
      <c r="A21" s="6" t="n"/>
      <c r="B21" s="6" t="n"/>
      <c r="C21" s="6" t="n"/>
      <c r="D21" s="19" t="n"/>
      <c r="E21" s="11" t="n"/>
      <c r="F21" s="11" t="n"/>
      <c r="G21" s="16">
        <f>IF(A21="","",ROUNDUP(D21*(E21+F21),0))</f>
        <v/>
      </c>
      <c r="H21" s="11" t="n"/>
      <c r="I21" s="17">
        <f>IF(OR(A21="",H21=""),"",IF(H21&lt;=G21,"PEDIR","OK"))</f>
        <v/>
      </c>
      <c r="J21" s="20" t="n"/>
      <c r="K21" s="6" t="n"/>
      <c r="L21" s="6" t="n"/>
    </row>
    <row r="22">
      <c r="A22" s="6" t="n"/>
      <c r="B22" s="6" t="n"/>
      <c r="C22" s="6" t="n"/>
      <c r="D22" s="19" t="n"/>
      <c r="E22" s="11" t="n"/>
      <c r="F22" s="11" t="n"/>
      <c r="G22" s="16">
        <f>IF(A22="","",ROUNDUP(D22*(E22+F22),0))</f>
        <v/>
      </c>
      <c r="H22" s="11" t="n"/>
      <c r="I22" s="17">
        <f>IF(OR(A22="",H22=""),"",IF(H22&lt;=G22,"PEDIR","OK"))</f>
        <v/>
      </c>
      <c r="J22" s="20" t="n"/>
      <c r="K22" s="6" t="n"/>
      <c r="L22" s="6" t="n"/>
    </row>
    <row r="23">
      <c r="A23" s="6" t="n"/>
      <c r="B23" s="6" t="n"/>
      <c r="C23" s="6" t="n"/>
      <c r="D23" s="19" t="n"/>
      <c r="E23" s="11" t="n"/>
      <c r="F23" s="11" t="n"/>
      <c r="G23" s="16">
        <f>IF(A23="","",ROUNDUP(D23*(E23+F23),0))</f>
        <v/>
      </c>
      <c r="H23" s="11" t="n"/>
      <c r="I23" s="17">
        <f>IF(OR(A23="",H23=""),"",IF(H23&lt;=G23,"PEDIR","OK"))</f>
        <v/>
      </c>
      <c r="J23" s="20" t="n"/>
      <c r="K23" s="6" t="n"/>
      <c r="L23" s="6" t="n"/>
    </row>
    <row r="24">
      <c r="A24" s="6" t="n"/>
      <c r="B24" s="6" t="n"/>
      <c r="C24" s="6" t="n"/>
      <c r="D24" s="19" t="n"/>
      <c r="E24" s="11" t="n"/>
      <c r="F24" s="11" t="n"/>
      <c r="G24" s="16">
        <f>IF(A24="","",ROUNDUP(D24*(E24+F24),0))</f>
        <v/>
      </c>
      <c r="H24" s="11" t="n"/>
      <c r="I24" s="17">
        <f>IF(OR(A24="",H24=""),"",IF(H24&lt;=G24,"PEDIR","OK"))</f>
        <v/>
      </c>
      <c r="J24" s="20" t="n"/>
      <c r="K24" s="6" t="n"/>
      <c r="L24" s="6" t="n"/>
    </row>
    <row r="25">
      <c r="A25" s="6" t="n"/>
      <c r="B25" s="6" t="n"/>
      <c r="C25" s="6" t="n"/>
      <c r="D25" s="19" t="n"/>
      <c r="E25" s="11" t="n"/>
      <c r="F25" s="11" t="n"/>
      <c r="G25" s="16">
        <f>IF(A25="","",ROUNDUP(D25*(E25+F25),0))</f>
        <v/>
      </c>
      <c r="H25" s="11" t="n"/>
      <c r="I25" s="17">
        <f>IF(OR(A25="",H25=""),"",IF(H25&lt;=G25,"PEDIR","OK"))</f>
        <v/>
      </c>
      <c r="J25" s="20" t="n"/>
      <c r="K25" s="6" t="n"/>
      <c r="L25" s="6" t="n"/>
    </row>
    <row r="26">
      <c r="A26" s="6" t="n"/>
      <c r="B26" s="6" t="n"/>
      <c r="C26" s="6" t="n"/>
      <c r="D26" s="19" t="n"/>
      <c r="E26" s="11" t="n"/>
      <c r="F26" s="11" t="n"/>
      <c r="G26" s="16">
        <f>IF(A26="","",ROUNDUP(D26*(E26+F26),0))</f>
        <v/>
      </c>
      <c r="H26" s="11" t="n"/>
      <c r="I26" s="17">
        <f>IF(OR(A26="",H26=""),"",IF(H26&lt;=G26,"PEDIR","OK"))</f>
        <v/>
      </c>
      <c r="J26" s="20" t="n"/>
      <c r="K26" s="6" t="n"/>
      <c r="L26" s="6" t="n"/>
    </row>
    <row r="27">
      <c r="A27" s="6" t="n"/>
      <c r="B27" s="6" t="n"/>
      <c r="C27" s="6" t="n"/>
      <c r="D27" s="19" t="n"/>
      <c r="E27" s="11" t="n"/>
      <c r="F27" s="11" t="n"/>
      <c r="G27" s="16">
        <f>IF(A27="","",ROUNDUP(D27*(E27+F27),0))</f>
        <v/>
      </c>
      <c r="H27" s="11" t="n"/>
      <c r="I27" s="17">
        <f>IF(OR(A27="",H27=""),"",IF(H27&lt;=G27,"PEDIR","OK"))</f>
        <v/>
      </c>
      <c r="J27" s="20" t="n"/>
      <c r="K27" s="6" t="n"/>
      <c r="L27" s="6" t="n"/>
    </row>
    <row r="28">
      <c r="A28" s="6" t="n"/>
      <c r="B28" s="6" t="n"/>
      <c r="C28" s="6" t="n"/>
      <c r="D28" s="19" t="n"/>
      <c r="E28" s="11" t="n"/>
      <c r="F28" s="11" t="n"/>
      <c r="G28" s="16">
        <f>IF(A28="","",ROUNDUP(D28*(E28+F28),0))</f>
        <v/>
      </c>
      <c r="H28" s="11" t="n"/>
      <c r="I28" s="17">
        <f>IF(OR(A28="",H28=""),"",IF(H28&lt;=G28,"PEDIR","OK"))</f>
        <v/>
      </c>
      <c r="J28" s="20" t="n"/>
      <c r="K28" s="6" t="n"/>
      <c r="L28" s="6" t="n"/>
    </row>
    <row r="29">
      <c r="A29" s="6" t="n"/>
      <c r="B29" s="6" t="n"/>
      <c r="C29" s="6" t="n"/>
      <c r="D29" s="19" t="n"/>
      <c r="E29" s="11" t="n"/>
      <c r="F29" s="11" t="n"/>
      <c r="G29" s="16">
        <f>IF(A29="","",ROUNDUP(D29*(E29+F29),0))</f>
        <v/>
      </c>
      <c r="H29" s="11" t="n"/>
      <c r="I29" s="17">
        <f>IF(OR(A29="",H29=""),"",IF(H29&lt;=G29,"PEDIR","OK"))</f>
        <v/>
      </c>
      <c r="J29" s="20" t="n"/>
      <c r="K29" s="6" t="n"/>
      <c r="L29" s="6" t="n"/>
    </row>
    <row r="30">
      <c r="A30" s="6" t="n"/>
      <c r="B30" s="6" t="n"/>
      <c r="C30" s="6" t="n"/>
      <c r="D30" s="19" t="n"/>
      <c r="E30" s="11" t="n"/>
      <c r="F30" s="11" t="n"/>
      <c r="G30" s="16">
        <f>IF(A30="","",ROUNDUP(D30*(E30+F30),0))</f>
        <v/>
      </c>
      <c r="H30" s="11" t="n"/>
      <c r="I30" s="17">
        <f>IF(OR(A30="",H30=""),"",IF(H30&lt;=G30,"PEDIR","OK"))</f>
        <v/>
      </c>
      <c r="J30" s="20" t="n"/>
      <c r="K30" s="6" t="n"/>
      <c r="L30" s="6" t="n"/>
    </row>
    <row r="31">
      <c r="A31" s="6" t="n"/>
      <c r="B31" s="6" t="n"/>
      <c r="C31" s="6" t="n"/>
      <c r="D31" s="19" t="n"/>
      <c r="E31" s="11" t="n"/>
      <c r="F31" s="11" t="n"/>
      <c r="G31" s="16">
        <f>IF(A31="","",ROUNDUP(D31*(E31+F31),0))</f>
        <v/>
      </c>
      <c r="H31" s="11" t="n"/>
      <c r="I31" s="17">
        <f>IF(OR(A31="",H31=""),"",IF(H31&lt;=G31,"PEDIR","OK"))</f>
        <v/>
      </c>
      <c r="J31" s="20" t="n"/>
      <c r="K31" s="6" t="n"/>
      <c r="L31" s="6" t="n"/>
    </row>
    <row r="32">
      <c r="A32" s="6" t="n"/>
      <c r="B32" s="6" t="n"/>
      <c r="C32" s="6" t="n"/>
      <c r="D32" s="19" t="n"/>
      <c r="E32" s="11" t="n"/>
      <c r="F32" s="11" t="n"/>
      <c r="G32" s="16">
        <f>IF(A32="","",ROUNDUP(D32*(E32+F32),0))</f>
        <v/>
      </c>
      <c r="H32" s="11" t="n"/>
      <c r="I32" s="17">
        <f>IF(OR(A32="",H32=""),"",IF(H32&lt;=G32,"PEDIR","OK"))</f>
        <v/>
      </c>
      <c r="J32" s="20" t="n"/>
      <c r="K32" s="6" t="n"/>
      <c r="L32" s="6" t="n"/>
    </row>
    <row r="33">
      <c r="A33" s="6" t="n"/>
      <c r="B33" s="6" t="n"/>
      <c r="C33" s="6" t="n"/>
      <c r="D33" s="19" t="n"/>
      <c r="E33" s="11" t="n"/>
      <c r="F33" s="11" t="n"/>
      <c r="G33" s="16">
        <f>IF(A33="","",ROUNDUP(D33*(E33+F33),0))</f>
        <v/>
      </c>
      <c r="H33" s="11" t="n"/>
      <c r="I33" s="17">
        <f>IF(OR(A33="",H33=""),"",IF(H33&lt;=G33,"PEDIR","OK"))</f>
        <v/>
      </c>
      <c r="J33" s="20" t="n"/>
      <c r="K33" s="6" t="n"/>
      <c r="L33" s="6" t="n"/>
    </row>
    <row r="34">
      <c r="A34" s="6" t="n"/>
      <c r="B34" s="6" t="n"/>
      <c r="C34" s="6" t="n"/>
      <c r="D34" s="19" t="n"/>
      <c r="E34" s="11" t="n"/>
      <c r="F34" s="11" t="n"/>
      <c r="G34" s="16">
        <f>IF(A34="","",ROUNDUP(D34*(E34+F34),0))</f>
        <v/>
      </c>
      <c r="H34" s="11" t="n"/>
      <c r="I34" s="17">
        <f>IF(OR(A34="",H34=""),"",IF(H34&lt;=G34,"PEDIR","OK"))</f>
        <v/>
      </c>
      <c r="J34" s="20" t="n"/>
      <c r="K34" s="6" t="n"/>
      <c r="L34" s="6" t="n"/>
    </row>
    <row r="35">
      <c r="A35" s="6" t="n"/>
      <c r="B35" s="6" t="n"/>
      <c r="C35" s="6" t="n"/>
      <c r="D35" s="19" t="n"/>
      <c r="E35" s="11" t="n"/>
      <c r="F35" s="11" t="n"/>
      <c r="G35" s="16">
        <f>IF(A35="","",ROUNDUP(D35*(E35+F35),0))</f>
        <v/>
      </c>
      <c r="H35" s="11" t="n"/>
      <c r="I35" s="17">
        <f>IF(OR(A35="",H35=""),"",IF(H35&lt;=G35,"PEDIR","OK"))</f>
        <v/>
      </c>
      <c r="J35" s="20" t="n"/>
      <c r="K35" s="6" t="n"/>
      <c r="L35" s="6" t="n"/>
    </row>
    <row r="36">
      <c r="A36" s="6" t="n"/>
      <c r="B36" s="6" t="n"/>
      <c r="C36" s="6" t="n"/>
      <c r="D36" s="19" t="n"/>
      <c r="E36" s="11" t="n"/>
      <c r="F36" s="11" t="n"/>
      <c r="G36" s="16">
        <f>IF(A36="","",ROUNDUP(D36*(E36+F36),0))</f>
        <v/>
      </c>
      <c r="H36" s="11" t="n"/>
      <c r="I36" s="17">
        <f>IF(OR(A36="",H36=""),"",IF(H36&lt;=G36,"PEDIR","OK"))</f>
        <v/>
      </c>
      <c r="J36" s="20" t="n"/>
      <c r="K36" s="6" t="n"/>
      <c r="L36" s="6" t="n"/>
    </row>
    <row r="37">
      <c r="A37" s="6" t="n"/>
      <c r="B37" s="6" t="n"/>
      <c r="C37" s="6" t="n"/>
      <c r="D37" s="19" t="n"/>
      <c r="E37" s="11" t="n"/>
      <c r="F37" s="11" t="n"/>
      <c r="G37" s="16">
        <f>IF(A37="","",ROUNDUP(D37*(E37+F37),0))</f>
        <v/>
      </c>
      <c r="H37" s="11" t="n"/>
      <c r="I37" s="17">
        <f>IF(OR(A37="",H37=""),"",IF(H37&lt;=G37,"PEDIR","OK"))</f>
        <v/>
      </c>
      <c r="J37" s="20" t="n"/>
      <c r="K37" s="6" t="n"/>
      <c r="L37" s="6" t="n"/>
    </row>
    <row r="38">
      <c r="A38" s="6" t="n"/>
      <c r="B38" s="6" t="n"/>
      <c r="C38" s="6" t="n"/>
      <c r="D38" s="19" t="n"/>
      <c r="E38" s="11" t="n"/>
      <c r="F38" s="11" t="n"/>
      <c r="G38" s="16">
        <f>IF(A38="","",ROUNDUP(D38*(E38+F38),0))</f>
        <v/>
      </c>
      <c r="H38" s="11" t="n"/>
      <c r="I38" s="17">
        <f>IF(OR(A38="",H38=""),"",IF(H38&lt;=G38,"PEDIR","OK"))</f>
        <v/>
      </c>
      <c r="J38" s="20" t="n"/>
      <c r="K38" s="6" t="n"/>
      <c r="L38" s="6" t="n"/>
    </row>
    <row r="39">
      <c r="A39" s="6" t="n"/>
      <c r="B39" s="6" t="n"/>
      <c r="C39" s="6" t="n"/>
      <c r="D39" s="19" t="n"/>
      <c r="E39" s="11" t="n"/>
      <c r="F39" s="11" t="n"/>
      <c r="G39" s="16">
        <f>IF(A39="","",ROUNDUP(D39*(E39+F39),0))</f>
        <v/>
      </c>
      <c r="H39" s="11" t="n"/>
      <c r="I39" s="17">
        <f>IF(OR(A39="",H39=""),"",IF(H39&lt;=G39,"PEDIR","OK"))</f>
        <v/>
      </c>
      <c r="J39" s="20" t="n"/>
      <c r="K39" s="6" t="n"/>
      <c r="L39" s="6" t="n"/>
    </row>
    <row r="40">
      <c r="A40" s="6" t="n"/>
      <c r="B40" s="6" t="n"/>
      <c r="C40" s="6" t="n"/>
      <c r="D40" s="19" t="n"/>
      <c r="E40" s="11" t="n"/>
      <c r="F40" s="11" t="n"/>
      <c r="G40" s="16">
        <f>IF(A40="","",ROUNDUP(D40*(E40+F40),0))</f>
        <v/>
      </c>
      <c r="H40" s="11" t="n"/>
      <c r="I40" s="17">
        <f>IF(OR(A40="",H40=""),"",IF(H40&lt;=G40,"PEDIR","OK"))</f>
        <v/>
      </c>
      <c r="J40" s="20" t="n"/>
      <c r="K40" s="6" t="n"/>
      <c r="L40" s="6" t="n"/>
    </row>
    <row r="41">
      <c r="A41" s="6" t="n"/>
      <c r="B41" s="6" t="n"/>
      <c r="C41" s="6" t="n"/>
      <c r="D41" s="19" t="n"/>
      <c r="E41" s="11" t="n"/>
      <c r="F41" s="11" t="n"/>
      <c r="G41" s="16">
        <f>IF(A41="","",ROUNDUP(D41*(E41+F41),0))</f>
        <v/>
      </c>
      <c r="H41" s="11" t="n"/>
      <c r="I41" s="17">
        <f>IF(OR(A41="",H41=""),"",IF(H41&lt;=G41,"PEDIR","OK"))</f>
        <v/>
      </c>
      <c r="J41" s="20" t="n"/>
      <c r="K41" s="6" t="n"/>
      <c r="L41" s="6" t="n"/>
    </row>
    <row r="42">
      <c r="A42" s="6" t="n"/>
      <c r="B42" s="6" t="n"/>
      <c r="C42" s="6" t="n"/>
      <c r="D42" s="19" t="n"/>
      <c r="E42" s="11" t="n"/>
      <c r="F42" s="11" t="n"/>
      <c r="G42" s="16">
        <f>IF(A42="","",ROUNDUP(D42*(E42+F42),0))</f>
        <v/>
      </c>
      <c r="H42" s="11" t="n"/>
      <c r="I42" s="17">
        <f>IF(OR(A42="",H42=""),"",IF(H42&lt;=G42,"PEDIR","OK"))</f>
        <v/>
      </c>
      <c r="J42" s="20" t="n"/>
      <c r="K42" s="6" t="n"/>
      <c r="L42" s="6" t="n"/>
    </row>
    <row r="43">
      <c r="A43" s="6" t="n"/>
      <c r="B43" s="6" t="n"/>
      <c r="C43" s="6" t="n"/>
      <c r="D43" s="19" t="n"/>
      <c r="E43" s="11" t="n"/>
      <c r="F43" s="11" t="n"/>
      <c r="G43" s="16">
        <f>IF(A43="","",ROUNDUP(D43*(E43+F43),0))</f>
        <v/>
      </c>
      <c r="H43" s="11" t="n"/>
      <c r="I43" s="17">
        <f>IF(OR(A43="",H43=""),"",IF(H43&lt;=G43,"PEDIR","OK"))</f>
        <v/>
      </c>
      <c r="J43" s="20" t="n"/>
      <c r="K43" s="6" t="n"/>
      <c r="L43" s="6" t="n"/>
    </row>
    <row r="44">
      <c r="A44" s="6" t="n"/>
      <c r="B44" s="6" t="n"/>
      <c r="C44" s="6" t="n"/>
      <c r="D44" s="19" t="n"/>
      <c r="E44" s="11" t="n"/>
      <c r="F44" s="11" t="n"/>
      <c r="G44" s="16">
        <f>IF(A44="","",ROUNDUP(D44*(E44+F44),0))</f>
        <v/>
      </c>
      <c r="H44" s="11" t="n"/>
      <c r="I44" s="17">
        <f>IF(OR(A44="",H44=""),"",IF(H44&lt;=G44,"PEDIR","OK"))</f>
        <v/>
      </c>
      <c r="J44" s="20" t="n"/>
      <c r="K44" s="6" t="n"/>
      <c r="L44" s="6" t="n"/>
    </row>
    <row r="45">
      <c r="A45" s="6" t="n"/>
      <c r="B45" s="6" t="n"/>
      <c r="C45" s="6" t="n"/>
      <c r="D45" s="19" t="n"/>
      <c r="E45" s="11" t="n"/>
      <c r="F45" s="11" t="n"/>
      <c r="G45" s="16">
        <f>IF(A45="","",ROUNDUP(D45*(E45+F45),0))</f>
        <v/>
      </c>
      <c r="H45" s="11" t="n"/>
      <c r="I45" s="17">
        <f>IF(OR(A45="",H45=""),"",IF(H45&lt;=G45,"PEDIR","OK"))</f>
        <v/>
      </c>
      <c r="J45" s="20" t="n"/>
      <c r="K45" s="6" t="n"/>
      <c r="L45" s="6" t="n"/>
    </row>
    <row r="46">
      <c r="A46" s="6" t="n"/>
      <c r="B46" s="6" t="n"/>
      <c r="C46" s="6" t="n"/>
      <c r="D46" s="19" t="n"/>
      <c r="E46" s="11" t="n"/>
      <c r="F46" s="11" t="n"/>
      <c r="G46" s="16">
        <f>IF(A46="","",ROUNDUP(D46*(E46+F46),0))</f>
        <v/>
      </c>
      <c r="H46" s="11" t="n"/>
      <c r="I46" s="17">
        <f>IF(OR(A46="",H46=""),"",IF(H46&lt;=G46,"PEDIR","OK"))</f>
        <v/>
      </c>
      <c r="J46" s="20" t="n"/>
      <c r="K46" s="6" t="n"/>
      <c r="L46" s="6" t="n"/>
    </row>
    <row r="47">
      <c r="A47" s="6" t="n"/>
      <c r="B47" s="6" t="n"/>
      <c r="C47" s="6" t="n"/>
      <c r="D47" s="19" t="n"/>
      <c r="E47" s="11" t="n"/>
      <c r="F47" s="11" t="n"/>
      <c r="G47" s="16">
        <f>IF(A47="","",ROUNDUP(D47*(E47+F47),0))</f>
        <v/>
      </c>
      <c r="H47" s="11" t="n"/>
      <c r="I47" s="17">
        <f>IF(OR(A47="",H47=""),"",IF(H47&lt;=G47,"PEDIR","OK"))</f>
        <v/>
      </c>
      <c r="J47" s="20" t="n"/>
      <c r="K47" s="6" t="n"/>
      <c r="L47" s="6" t="n"/>
    </row>
    <row r="48">
      <c r="A48" s="6" t="n"/>
      <c r="B48" s="6" t="n"/>
      <c r="C48" s="6" t="n"/>
      <c r="D48" s="19" t="n"/>
      <c r="E48" s="11" t="n"/>
      <c r="F48" s="11" t="n"/>
      <c r="G48" s="16">
        <f>IF(A48="","",ROUNDUP(D48*(E48+F48),0))</f>
        <v/>
      </c>
      <c r="H48" s="11" t="n"/>
      <c r="I48" s="17">
        <f>IF(OR(A48="",H48=""),"",IF(H48&lt;=G48,"PEDIR","OK"))</f>
        <v/>
      </c>
      <c r="J48" s="20" t="n"/>
      <c r="K48" s="6" t="n"/>
      <c r="L48" s="6" t="n"/>
    </row>
    <row r="49">
      <c r="A49" s="6" t="n"/>
      <c r="B49" s="6" t="n"/>
      <c r="C49" s="6" t="n"/>
      <c r="D49" s="19" t="n"/>
      <c r="E49" s="11" t="n"/>
      <c r="F49" s="11" t="n"/>
      <c r="G49" s="16">
        <f>IF(A49="","",ROUNDUP(D49*(E49+F49),0))</f>
        <v/>
      </c>
      <c r="H49" s="11" t="n"/>
      <c r="I49" s="17">
        <f>IF(OR(A49="",H49=""),"",IF(H49&lt;=G49,"PEDIR","OK"))</f>
        <v/>
      </c>
      <c r="J49" s="20" t="n"/>
      <c r="K49" s="6" t="n"/>
      <c r="L49" s="6" t="n"/>
    </row>
    <row r="50">
      <c r="A50" s="6" t="n"/>
      <c r="B50" s="6" t="n"/>
      <c r="C50" s="6" t="n"/>
      <c r="D50" s="19" t="n"/>
      <c r="E50" s="11" t="n"/>
      <c r="F50" s="11" t="n"/>
      <c r="G50" s="16">
        <f>IF(A50="","",ROUNDUP(D50*(E50+F50),0))</f>
        <v/>
      </c>
      <c r="H50" s="11" t="n"/>
      <c r="I50" s="17">
        <f>IF(OR(A50="",H50=""),"",IF(H50&lt;=G50,"PEDIR","OK"))</f>
        <v/>
      </c>
      <c r="J50" s="20" t="n"/>
      <c r="K50" s="6" t="n"/>
      <c r="L50" s="6" t="n"/>
    </row>
    <row r="51">
      <c r="A51" s="6" t="n"/>
      <c r="B51" s="6" t="n"/>
      <c r="C51" s="6" t="n"/>
      <c r="D51" s="19" t="n"/>
      <c r="E51" s="11" t="n"/>
      <c r="F51" s="11" t="n"/>
      <c r="G51" s="16">
        <f>IF(A51="","",ROUNDUP(D51*(E51+F51),0))</f>
        <v/>
      </c>
      <c r="H51" s="11" t="n"/>
      <c r="I51" s="17">
        <f>IF(OR(A51="",H51=""),"",IF(H51&lt;=G51,"PEDIR","OK"))</f>
        <v/>
      </c>
      <c r="J51" s="20" t="n"/>
      <c r="K51" s="6" t="n"/>
      <c r="L51" s="6" t="n"/>
    </row>
    <row r="52">
      <c r="A52" s="6" t="n"/>
      <c r="B52" s="6" t="n"/>
      <c r="C52" s="6" t="n"/>
      <c r="D52" s="19" t="n"/>
      <c r="E52" s="11" t="n"/>
      <c r="F52" s="11" t="n"/>
      <c r="G52" s="16">
        <f>IF(A52="","",ROUNDUP(D52*(E52+F52),0))</f>
        <v/>
      </c>
      <c r="H52" s="11" t="n"/>
      <c r="I52" s="17">
        <f>IF(OR(A52="",H52=""),"",IF(H52&lt;=G52,"PEDIR","OK"))</f>
        <v/>
      </c>
      <c r="J52" s="20" t="n"/>
      <c r="K52" s="6" t="n"/>
      <c r="L52" s="6" t="n"/>
    </row>
    <row r="53">
      <c r="A53" s="6" t="n"/>
      <c r="B53" s="6" t="n"/>
      <c r="C53" s="6" t="n"/>
      <c r="D53" s="19" t="n"/>
      <c r="E53" s="11" t="n"/>
      <c r="F53" s="11" t="n"/>
      <c r="G53" s="16">
        <f>IF(A53="","",ROUNDUP(D53*(E53+F53),0))</f>
        <v/>
      </c>
      <c r="H53" s="11" t="n"/>
      <c r="I53" s="17">
        <f>IF(OR(A53="",H53=""),"",IF(H53&lt;=G53,"PEDIR","OK"))</f>
        <v/>
      </c>
      <c r="J53" s="20" t="n"/>
      <c r="K53" s="6" t="n"/>
      <c r="L53" s="6" t="n"/>
    </row>
    <row r="54">
      <c r="A54" s="6" t="n"/>
      <c r="B54" s="6" t="n"/>
      <c r="C54" s="6" t="n"/>
      <c r="D54" s="19" t="n"/>
      <c r="E54" s="11" t="n"/>
      <c r="F54" s="11" t="n"/>
      <c r="G54" s="16">
        <f>IF(A54="","",ROUNDUP(D54*(E54+F54),0))</f>
        <v/>
      </c>
      <c r="H54" s="11" t="n"/>
      <c r="I54" s="17">
        <f>IF(OR(A54="",H54=""),"",IF(H54&lt;=G54,"PEDIR","OK"))</f>
        <v/>
      </c>
      <c r="J54" s="20" t="n"/>
      <c r="K54" s="6" t="n"/>
      <c r="L54" s="6" t="n"/>
    </row>
    <row r="55">
      <c r="A55" s="6" t="n"/>
      <c r="B55" s="6" t="n"/>
      <c r="C55" s="6" t="n"/>
      <c r="D55" s="19" t="n"/>
      <c r="E55" s="11" t="n"/>
      <c r="F55" s="11" t="n"/>
      <c r="G55" s="16">
        <f>IF(A55="","",ROUNDUP(D55*(E55+F55),0))</f>
        <v/>
      </c>
      <c r="H55" s="11" t="n"/>
      <c r="I55" s="17">
        <f>IF(OR(A55="",H55=""),"",IF(H55&lt;=G55,"PEDIR","OK"))</f>
        <v/>
      </c>
      <c r="J55" s="20" t="n"/>
      <c r="K55" s="6" t="n"/>
      <c r="L55" s="6" t="n"/>
    </row>
    <row r="56">
      <c r="A56" s="6" t="n"/>
      <c r="B56" s="6" t="n"/>
      <c r="C56" s="6" t="n"/>
      <c r="D56" s="19" t="n"/>
      <c r="E56" s="11" t="n"/>
      <c r="F56" s="11" t="n"/>
      <c r="G56" s="16">
        <f>IF(A56="","",ROUNDUP(D56*(E56+F56),0))</f>
        <v/>
      </c>
      <c r="H56" s="11" t="n"/>
      <c r="I56" s="17">
        <f>IF(OR(A56="",H56=""),"",IF(H56&lt;=G56,"PEDIR","OK"))</f>
        <v/>
      </c>
      <c r="J56" s="20" t="n"/>
      <c r="K56" s="6" t="n"/>
      <c r="L56" s="6" t="n"/>
    </row>
    <row r="57">
      <c r="A57" s="6" t="n"/>
      <c r="B57" s="6" t="n"/>
      <c r="C57" s="6" t="n"/>
      <c r="D57" s="19" t="n"/>
      <c r="E57" s="11" t="n"/>
      <c r="F57" s="11" t="n"/>
      <c r="G57" s="16">
        <f>IF(A57="","",ROUNDUP(D57*(E57+F57),0))</f>
        <v/>
      </c>
      <c r="H57" s="11" t="n"/>
      <c r="I57" s="17">
        <f>IF(OR(A57="",H57=""),"",IF(H57&lt;=G57,"PEDIR","OK"))</f>
        <v/>
      </c>
      <c r="J57" s="20" t="n"/>
      <c r="K57" s="6" t="n"/>
      <c r="L57" s="6" t="n"/>
    </row>
    <row r="58">
      <c r="A58" s="6" t="n"/>
      <c r="B58" s="6" t="n"/>
      <c r="C58" s="6" t="n"/>
      <c r="D58" s="19" t="n"/>
      <c r="E58" s="11" t="n"/>
      <c r="F58" s="11" t="n"/>
      <c r="G58" s="16">
        <f>IF(A58="","",ROUNDUP(D58*(E58+F58),0))</f>
        <v/>
      </c>
      <c r="H58" s="11" t="n"/>
      <c r="I58" s="17">
        <f>IF(OR(A58="",H58=""),"",IF(H58&lt;=G58,"PEDIR","OK"))</f>
        <v/>
      </c>
      <c r="J58" s="20" t="n"/>
      <c r="K58" s="6" t="n"/>
      <c r="L58" s="6" t="n"/>
    </row>
    <row r="59">
      <c r="A59" s="6" t="n"/>
      <c r="B59" s="6" t="n"/>
      <c r="C59" s="6" t="n"/>
      <c r="D59" s="19" t="n"/>
      <c r="E59" s="11" t="n"/>
      <c r="F59" s="11" t="n"/>
      <c r="G59" s="16">
        <f>IF(A59="","",ROUNDUP(D59*(E59+F59),0))</f>
        <v/>
      </c>
      <c r="H59" s="11" t="n"/>
      <c r="I59" s="17">
        <f>IF(OR(A59="",H59=""),"",IF(H59&lt;=G59,"PEDIR","OK"))</f>
        <v/>
      </c>
      <c r="J59" s="20" t="n"/>
      <c r="K59" s="6" t="n"/>
      <c r="L59" s="6" t="n"/>
    </row>
    <row r="60">
      <c r="A60" s="6" t="n"/>
      <c r="B60" s="6" t="n"/>
      <c r="C60" s="6" t="n"/>
      <c r="D60" s="19" t="n"/>
      <c r="E60" s="11" t="n"/>
      <c r="F60" s="11" t="n"/>
      <c r="G60" s="16">
        <f>IF(A60="","",ROUNDUP(D60*(E60+F60),0))</f>
        <v/>
      </c>
      <c r="H60" s="11" t="n"/>
      <c r="I60" s="17">
        <f>IF(OR(A60="",H60=""),"",IF(H60&lt;=G60,"PEDIR","OK"))</f>
        <v/>
      </c>
      <c r="J60" s="20" t="n"/>
      <c r="K60" s="6" t="n"/>
      <c r="L60" s="6" t="n"/>
    </row>
    <row r="61">
      <c r="A61" s="6" t="n"/>
      <c r="B61" s="6" t="n"/>
      <c r="C61" s="6" t="n"/>
      <c r="D61" s="19" t="n"/>
      <c r="E61" s="11" t="n"/>
      <c r="F61" s="11" t="n"/>
      <c r="G61" s="16">
        <f>IF(A61="","",ROUNDUP(D61*(E61+F61),0))</f>
        <v/>
      </c>
      <c r="H61" s="11" t="n"/>
      <c r="I61" s="17">
        <f>IF(OR(A61="",H61=""),"",IF(H61&lt;=G61,"PEDIR","OK"))</f>
        <v/>
      </c>
      <c r="J61" s="20" t="n"/>
      <c r="K61" s="6" t="n"/>
      <c r="L61" s="6" t="n"/>
    </row>
    <row r="62">
      <c r="A62" s="6" t="n"/>
      <c r="B62" s="6" t="n"/>
      <c r="C62" s="6" t="n"/>
      <c r="D62" s="19" t="n"/>
      <c r="E62" s="11" t="n"/>
      <c r="F62" s="11" t="n"/>
      <c r="G62" s="16">
        <f>IF(A62="","",ROUNDUP(D62*(E62+F62),0))</f>
        <v/>
      </c>
      <c r="H62" s="11" t="n"/>
      <c r="I62" s="17">
        <f>IF(OR(A62="",H62=""),"",IF(H62&lt;=G62,"PEDIR","OK"))</f>
        <v/>
      </c>
      <c r="J62" s="20" t="n"/>
      <c r="K62" s="6" t="n"/>
      <c r="L62" s="6" t="n"/>
    </row>
    <row r="63">
      <c r="A63" s="6" t="n"/>
      <c r="B63" s="6" t="n"/>
      <c r="C63" s="6" t="n"/>
      <c r="D63" s="19" t="n"/>
      <c r="E63" s="11" t="n"/>
      <c r="F63" s="11" t="n"/>
      <c r="G63" s="16">
        <f>IF(A63="","",ROUNDUP(D63*(E63+F63),0))</f>
        <v/>
      </c>
      <c r="H63" s="11" t="n"/>
      <c r="I63" s="17">
        <f>IF(OR(A63="",H63=""),"",IF(H63&lt;=G63,"PEDIR","OK"))</f>
        <v/>
      </c>
      <c r="J63" s="20" t="n"/>
      <c r="K63" s="6" t="n"/>
      <c r="L63" s="6" t="n"/>
    </row>
    <row r="64">
      <c r="A64" s="6" t="n"/>
      <c r="B64" s="6" t="n"/>
      <c r="C64" s="6" t="n"/>
      <c r="D64" s="19" t="n"/>
      <c r="E64" s="11" t="n"/>
      <c r="F64" s="11" t="n"/>
      <c r="G64" s="16">
        <f>IF(A64="","",ROUNDUP(D64*(E64+F64),0))</f>
        <v/>
      </c>
      <c r="H64" s="11" t="n"/>
      <c r="I64" s="17">
        <f>IF(OR(A64="",H64=""),"",IF(H64&lt;=G64,"PEDIR","OK"))</f>
        <v/>
      </c>
      <c r="J64" s="20" t="n"/>
      <c r="K64" s="6" t="n"/>
      <c r="L64" s="6" t="n"/>
    </row>
    <row r="65">
      <c r="A65" s="6" t="n"/>
      <c r="B65" s="6" t="n"/>
      <c r="C65" s="6" t="n"/>
      <c r="D65" s="19" t="n"/>
      <c r="E65" s="11" t="n"/>
      <c r="F65" s="11" t="n"/>
      <c r="G65" s="16">
        <f>IF(A65="","",ROUNDUP(D65*(E65+F65),0))</f>
        <v/>
      </c>
      <c r="H65" s="11" t="n"/>
      <c r="I65" s="17">
        <f>IF(OR(A65="",H65=""),"",IF(H65&lt;=G65,"PEDIR","OK"))</f>
        <v/>
      </c>
      <c r="J65" s="20" t="n"/>
      <c r="K65" s="6" t="n"/>
      <c r="L65" s="6" t="n"/>
    </row>
    <row r="66">
      <c r="A66" s="6" t="n"/>
      <c r="B66" s="6" t="n"/>
      <c r="C66" s="6" t="n"/>
      <c r="D66" s="19" t="n"/>
      <c r="E66" s="11" t="n"/>
      <c r="F66" s="11" t="n"/>
      <c r="G66" s="16">
        <f>IF(A66="","",ROUNDUP(D66*(E66+F66),0))</f>
        <v/>
      </c>
      <c r="H66" s="11" t="n"/>
      <c r="I66" s="17">
        <f>IF(OR(A66="",H66=""),"",IF(H66&lt;=G66,"PEDIR","OK"))</f>
        <v/>
      </c>
      <c r="J66" s="20" t="n"/>
      <c r="K66" s="6" t="n"/>
      <c r="L66" s="6" t="n"/>
    </row>
    <row r="67">
      <c r="A67" s="6" t="n"/>
      <c r="B67" s="6" t="n"/>
      <c r="C67" s="6" t="n"/>
      <c r="D67" s="19" t="n"/>
      <c r="E67" s="11" t="n"/>
      <c r="F67" s="11" t="n"/>
      <c r="G67" s="16">
        <f>IF(A67="","",ROUNDUP(D67*(E67+F67),0))</f>
        <v/>
      </c>
      <c r="H67" s="11" t="n"/>
      <c r="I67" s="17">
        <f>IF(OR(A67="",H67=""),"",IF(H67&lt;=G67,"PEDIR","OK"))</f>
        <v/>
      </c>
      <c r="J67" s="20" t="n"/>
      <c r="K67" s="6" t="n"/>
      <c r="L67" s="6" t="n"/>
    </row>
    <row r="68">
      <c r="A68" s="6" t="n"/>
      <c r="B68" s="6" t="n"/>
      <c r="C68" s="6" t="n"/>
      <c r="D68" s="19" t="n"/>
      <c r="E68" s="11" t="n"/>
      <c r="F68" s="11" t="n"/>
      <c r="G68" s="16">
        <f>IF(A68="","",ROUNDUP(D68*(E68+F68),0))</f>
        <v/>
      </c>
      <c r="H68" s="11" t="n"/>
      <c r="I68" s="17">
        <f>IF(OR(A68="",H68=""),"",IF(H68&lt;=G68,"PEDIR","OK"))</f>
        <v/>
      </c>
      <c r="J68" s="20" t="n"/>
      <c r="K68" s="6" t="n"/>
      <c r="L68" s="6" t="n"/>
    </row>
    <row r="69">
      <c r="A69" s="6" t="n"/>
      <c r="B69" s="6" t="n"/>
      <c r="C69" s="6" t="n"/>
      <c r="D69" s="19" t="n"/>
      <c r="E69" s="11" t="n"/>
      <c r="F69" s="11" t="n"/>
      <c r="G69" s="16">
        <f>IF(A69="","",ROUNDUP(D69*(E69+F69),0))</f>
        <v/>
      </c>
      <c r="H69" s="11" t="n"/>
      <c r="I69" s="17">
        <f>IF(OR(A69="",H69=""),"",IF(H69&lt;=G69,"PEDIR","OK"))</f>
        <v/>
      </c>
      <c r="J69" s="20" t="n"/>
      <c r="K69" s="6" t="n"/>
      <c r="L69" s="6" t="n"/>
    </row>
    <row r="70">
      <c r="A70" s="6" t="n"/>
      <c r="B70" s="6" t="n"/>
      <c r="C70" s="6" t="n"/>
      <c r="D70" s="19" t="n"/>
      <c r="E70" s="11" t="n"/>
      <c r="F70" s="11" t="n"/>
      <c r="G70" s="16">
        <f>IF(A70="","",ROUNDUP(D70*(E70+F70),0))</f>
        <v/>
      </c>
      <c r="H70" s="11" t="n"/>
      <c r="I70" s="17">
        <f>IF(OR(A70="",H70=""),"",IF(H70&lt;=G70,"PEDIR","OK"))</f>
        <v/>
      </c>
      <c r="J70" s="20" t="n"/>
      <c r="K70" s="6" t="n"/>
      <c r="L70" s="6" t="n"/>
    </row>
    <row r="71">
      <c r="A71" s="6" t="n"/>
      <c r="B71" s="6" t="n"/>
      <c r="C71" s="6" t="n"/>
      <c r="D71" s="19" t="n"/>
      <c r="E71" s="11" t="n"/>
      <c r="F71" s="11" t="n"/>
      <c r="G71" s="16">
        <f>IF(A71="","",ROUNDUP(D71*(E71+F71),0))</f>
        <v/>
      </c>
      <c r="H71" s="11" t="n"/>
      <c r="I71" s="17">
        <f>IF(OR(A71="",H71=""),"",IF(H71&lt;=G71,"PEDIR","OK"))</f>
        <v/>
      </c>
      <c r="J71" s="20" t="n"/>
      <c r="K71" s="6" t="n"/>
      <c r="L71" s="6" t="n"/>
    </row>
    <row r="72">
      <c r="A72" s="6" t="n"/>
      <c r="B72" s="6" t="n"/>
      <c r="C72" s="6" t="n"/>
      <c r="D72" s="19" t="n"/>
      <c r="E72" s="11" t="n"/>
      <c r="F72" s="11" t="n"/>
      <c r="G72" s="16">
        <f>IF(A72="","",ROUNDUP(D72*(E72+F72),0))</f>
        <v/>
      </c>
      <c r="H72" s="11" t="n"/>
      <c r="I72" s="17">
        <f>IF(OR(A72="",H72=""),"",IF(H72&lt;=G72,"PEDIR","OK"))</f>
        <v/>
      </c>
      <c r="J72" s="20" t="n"/>
      <c r="K72" s="6" t="n"/>
      <c r="L72" s="6" t="n"/>
    </row>
    <row r="73">
      <c r="A73" s="6" t="n"/>
      <c r="B73" s="6" t="n"/>
      <c r="C73" s="6" t="n"/>
      <c r="D73" s="19" t="n"/>
      <c r="E73" s="11" t="n"/>
      <c r="F73" s="11" t="n"/>
      <c r="G73" s="16">
        <f>IF(A73="","",ROUNDUP(D73*(E73+F73),0))</f>
        <v/>
      </c>
      <c r="H73" s="11" t="n"/>
      <c r="I73" s="17">
        <f>IF(OR(A73="",H73=""),"",IF(H73&lt;=G73,"PEDIR","OK"))</f>
        <v/>
      </c>
      <c r="J73" s="20" t="n"/>
      <c r="K73" s="6" t="n"/>
      <c r="L73" s="6" t="n"/>
    </row>
    <row r="74">
      <c r="A74" s="6" t="n"/>
      <c r="B74" s="6" t="n"/>
      <c r="C74" s="6" t="n"/>
      <c r="D74" s="19" t="n"/>
      <c r="E74" s="11" t="n"/>
      <c r="F74" s="11" t="n"/>
      <c r="G74" s="16">
        <f>IF(A74="","",ROUNDUP(D74*(E74+F74),0))</f>
        <v/>
      </c>
      <c r="H74" s="11" t="n"/>
      <c r="I74" s="17">
        <f>IF(OR(A74="",H74=""),"",IF(H74&lt;=G74,"PEDIR","OK"))</f>
        <v/>
      </c>
      <c r="J74" s="20" t="n"/>
      <c r="K74" s="6" t="n"/>
      <c r="L74" s="6" t="n"/>
    </row>
    <row r="75">
      <c r="A75" s="6" t="n"/>
      <c r="B75" s="6" t="n"/>
      <c r="C75" s="6" t="n"/>
      <c r="D75" s="19" t="n"/>
      <c r="E75" s="11" t="n"/>
      <c r="F75" s="11" t="n"/>
      <c r="G75" s="16">
        <f>IF(A75="","",ROUNDUP(D75*(E75+F75),0))</f>
        <v/>
      </c>
      <c r="H75" s="11" t="n"/>
      <c r="I75" s="17">
        <f>IF(OR(A75="",H75=""),"",IF(H75&lt;=G75,"PEDIR","OK"))</f>
        <v/>
      </c>
      <c r="J75" s="20" t="n"/>
      <c r="K75" s="6" t="n"/>
      <c r="L75" s="6" t="n"/>
    </row>
    <row r="76">
      <c r="A76" s="6" t="n"/>
      <c r="B76" s="6" t="n"/>
      <c r="C76" s="6" t="n"/>
      <c r="D76" s="19" t="n"/>
      <c r="E76" s="11" t="n"/>
      <c r="F76" s="11" t="n"/>
      <c r="G76" s="16">
        <f>IF(A76="","",ROUNDUP(D76*(E76+F76),0))</f>
        <v/>
      </c>
      <c r="H76" s="11" t="n"/>
      <c r="I76" s="17">
        <f>IF(OR(A76="",H76=""),"",IF(H76&lt;=G76,"PEDIR","OK"))</f>
        <v/>
      </c>
      <c r="J76" s="20" t="n"/>
      <c r="K76" s="6" t="n"/>
      <c r="L76" s="6" t="n"/>
    </row>
    <row r="77">
      <c r="A77" s="6" t="n"/>
      <c r="B77" s="6" t="n"/>
      <c r="C77" s="6" t="n"/>
      <c r="D77" s="19" t="n"/>
      <c r="E77" s="11" t="n"/>
      <c r="F77" s="11" t="n"/>
      <c r="G77" s="16">
        <f>IF(A77="","",ROUNDUP(D77*(E77+F77),0))</f>
        <v/>
      </c>
      <c r="H77" s="11" t="n"/>
      <c r="I77" s="17">
        <f>IF(OR(A77="",H77=""),"",IF(H77&lt;=G77,"PEDIR","OK"))</f>
        <v/>
      </c>
      <c r="J77" s="20" t="n"/>
      <c r="K77" s="6" t="n"/>
      <c r="L77" s="6" t="n"/>
    </row>
    <row r="78">
      <c r="A78" s="6" t="n"/>
      <c r="B78" s="6" t="n"/>
      <c r="C78" s="6" t="n"/>
      <c r="D78" s="19" t="n"/>
      <c r="E78" s="11" t="n"/>
      <c r="F78" s="11" t="n"/>
      <c r="G78" s="16">
        <f>IF(A78="","",ROUNDUP(D78*(E78+F78),0))</f>
        <v/>
      </c>
      <c r="H78" s="11" t="n"/>
      <c r="I78" s="17">
        <f>IF(OR(A78="",H78=""),"",IF(H78&lt;=G78,"PEDIR","OK"))</f>
        <v/>
      </c>
      <c r="J78" s="20" t="n"/>
      <c r="K78" s="6" t="n"/>
      <c r="L78" s="6" t="n"/>
    </row>
    <row r="79">
      <c r="A79" s="6" t="n"/>
      <c r="B79" s="6" t="n"/>
      <c r="C79" s="6" t="n"/>
      <c r="D79" s="19" t="n"/>
      <c r="E79" s="11" t="n"/>
      <c r="F79" s="11" t="n"/>
      <c r="G79" s="16">
        <f>IF(A79="","",ROUNDUP(D79*(E79+F79),0))</f>
        <v/>
      </c>
      <c r="H79" s="11" t="n"/>
      <c r="I79" s="17">
        <f>IF(OR(A79="",H79=""),"",IF(H79&lt;=G79,"PEDIR","OK"))</f>
        <v/>
      </c>
      <c r="J79" s="20" t="n"/>
      <c r="K79" s="6" t="n"/>
      <c r="L79" s="6" t="n"/>
    </row>
    <row r="80">
      <c r="A80" s="6" t="n"/>
      <c r="B80" s="6" t="n"/>
      <c r="C80" s="6" t="n"/>
      <c r="D80" s="19" t="n"/>
      <c r="E80" s="11" t="n"/>
      <c r="F80" s="11" t="n"/>
      <c r="G80" s="16">
        <f>IF(A80="","",ROUNDUP(D80*(E80+F80),0))</f>
        <v/>
      </c>
      <c r="H80" s="11" t="n"/>
      <c r="I80" s="17">
        <f>IF(OR(A80="",H80=""),"",IF(H80&lt;=G80,"PEDIR","OK"))</f>
        <v/>
      </c>
      <c r="J80" s="20" t="n"/>
      <c r="K80" s="6" t="n"/>
      <c r="L80" s="6" t="n"/>
    </row>
    <row r="81">
      <c r="A81" s="6" t="n"/>
      <c r="B81" s="6" t="n"/>
      <c r="C81" s="6" t="n"/>
      <c r="D81" s="19" t="n"/>
      <c r="E81" s="11" t="n"/>
      <c r="F81" s="11" t="n"/>
      <c r="G81" s="16">
        <f>IF(A81="","",ROUNDUP(D81*(E81+F81),0))</f>
        <v/>
      </c>
      <c r="H81" s="11" t="n"/>
      <c r="I81" s="17">
        <f>IF(OR(A81="",H81=""),"",IF(H81&lt;=G81,"PEDIR","OK"))</f>
        <v/>
      </c>
      <c r="J81" s="20" t="n"/>
      <c r="K81" s="6" t="n"/>
      <c r="L81" s="6" t="n"/>
    </row>
    <row r="82">
      <c r="A82" s="6" t="n"/>
      <c r="B82" s="6" t="n"/>
      <c r="C82" s="6" t="n"/>
      <c r="D82" s="19" t="n"/>
      <c r="E82" s="11" t="n"/>
      <c r="F82" s="11" t="n"/>
      <c r="G82" s="16">
        <f>IF(A82="","",ROUNDUP(D82*(E82+F82),0))</f>
        <v/>
      </c>
      <c r="H82" s="11" t="n"/>
      <c r="I82" s="17">
        <f>IF(OR(A82="",H82=""),"",IF(H82&lt;=G82,"PEDIR","OK"))</f>
        <v/>
      </c>
      <c r="J82" s="20" t="n"/>
      <c r="K82" s="6" t="n"/>
      <c r="L82" s="6" t="n"/>
    </row>
    <row r="83">
      <c r="A83" s="6" t="n"/>
      <c r="B83" s="6" t="n"/>
      <c r="C83" s="6" t="n"/>
      <c r="D83" s="19" t="n"/>
      <c r="E83" s="11" t="n"/>
      <c r="F83" s="11" t="n"/>
      <c r="G83" s="16">
        <f>IF(A83="","",ROUNDUP(D83*(E83+F83),0))</f>
        <v/>
      </c>
      <c r="H83" s="11" t="n"/>
      <c r="I83" s="17">
        <f>IF(OR(A83="",H83=""),"",IF(H83&lt;=G83,"PEDIR","OK"))</f>
        <v/>
      </c>
      <c r="J83" s="20" t="n"/>
      <c r="K83" s="6" t="n"/>
      <c r="L83" s="6" t="n"/>
    </row>
    <row r="84">
      <c r="A84" s="6" t="n"/>
      <c r="B84" s="6" t="n"/>
      <c r="C84" s="6" t="n"/>
      <c r="D84" s="19" t="n"/>
      <c r="E84" s="11" t="n"/>
      <c r="F84" s="11" t="n"/>
      <c r="G84" s="16">
        <f>IF(A84="","",ROUNDUP(D84*(E84+F84),0))</f>
        <v/>
      </c>
      <c r="H84" s="11" t="n"/>
      <c r="I84" s="17">
        <f>IF(OR(A84="",H84=""),"",IF(H84&lt;=G84,"PEDIR","OK"))</f>
        <v/>
      </c>
      <c r="J84" s="20" t="n"/>
      <c r="K84" s="6" t="n"/>
      <c r="L84" s="6" t="n"/>
    </row>
    <row r="85">
      <c r="A85" s="6" t="n"/>
      <c r="B85" s="6" t="n"/>
      <c r="C85" s="6" t="n"/>
      <c r="D85" s="19" t="n"/>
      <c r="E85" s="11" t="n"/>
      <c r="F85" s="11" t="n"/>
      <c r="G85" s="16">
        <f>IF(A85="","",ROUNDUP(D85*(E85+F85),0))</f>
        <v/>
      </c>
      <c r="H85" s="11" t="n"/>
      <c r="I85" s="17">
        <f>IF(OR(A85="",H85=""),"",IF(H85&lt;=G85,"PEDIR","OK"))</f>
        <v/>
      </c>
      <c r="J85" s="20" t="n"/>
      <c r="K85" s="6" t="n"/>
      <c r="L85" s="6" t="n"/>
    </row>
    <row r="86">
      <c r="A86" s="6" t="n"/>
      <c r="B86" s="6" t="n"/>
      <c r="C86" s="6" t="n"/>
      <c r="D86" s="19" t="n"/>
      <c r="E86" s="11" t="n"/>
      <c r="F86" s="11" t="n"/>
      <c r="G86" s="16">
        <f>IF(A86="","",ROUNDUP(D86*(E86+F86),0))</f>
        <v/>
      </c>
      <c r="H86" s="11" t="n"/>
      <c r="I86" s="17">
        <f>IF(OR(A86="",H86=""),"",IF(H86&lt;=G86,"PEDIR","OK"))</f>
        <v/>
      </c>
      <c r="J86" s="20" t="n"/>
      <c r="K86" s="6" t="n"/>
      <c r="L86" s="6" t="n"/>
    </row>
    <row r="87">
      <c r="A87" s="6" t="n"/>
      <c r="B87" s="6" t="n"/>
      <c r="C87" s="6" t="n"/>
      <c r="D87" s="19" t="n"/>
      <c r="E87" s="11" t="n"/>
      <c r="F87" s="11" t="n"/>
      <c r="G87" s="16">
        <f>IF(A87="","",ROUNDUP(D87*(E87+F87),0))</f>
        <v/>
      </c>
      <c r="H87" s="11" t="n"/>
      <c r="I87" s="17">
        <f>IF(OR(A87="",H87=""),"",IF(H87&lt;=G87,"PEDIR","OK"))</f>
        <v/>
      </c>
      <c r="J87" s="20" t="n"/>
      <c r="K87" s="6" t="n"/>
      <c r="L87" s="6" t="n"/>
    </row>
    <row r="88">
      <c r="A88" s="6" t="n"/>
      <c r="B88" s="6" t="n"/>
      <c r="C88" s="6" t="n"/>
      <c r="D88" s="19" t="n"/>
      <c r="E88" s="11" t="n"/>
      <c r="F88" s="11" t="n"/>
      <c r="G88" s="16">
        <f>IF(A88="","",ROUNDUP(D88*(E88+F88),0))</f>
        <v/>
      </c>
      <c r="H88" s="11" t="n"/>
      <c r="I88" s="17">
        <f>IF(OR(A88="",H88=""),"",IF(H88&lt;=G88,"PEDIR","OK"))</f>
        <v/>
      </c>
      <c r="J88" s="20" t="n"/>
      <c r="K88" s="6" t="n"/>
      <c r="L88" s="6" t="n"/>
    </row>
    <row r="89">
      <c r="A89" s="6" t="n"/>
      <c r="B89" s="6" t="n"/>
      <c r="C89" s="6" t="n"/>
      <c r="D89" s="19" t="n"/>
      <c r="E89" s="11" t="n"/>
      <c r="F89" s="11" t="n"/>
      <c r="G89" s="16">
        <f>IF(A89="","",ROUNDUP(D89*(E89+F89),0))</f>
        <v/>
      </c>
      <c r="H89" s="11" t="n"/>
      <c r="I89" s="17">
        <f>IF(OR(A89="",H89=""),"",IF(H89&lt;=G89,"PEDIR","OK"))</f>
        <v/>
      </c>
      <c r="J89" s="20" t="n"/>
      <c r="K89" s="6" t="n"/>
      <c r="L89" s="6" t="n"/>
    </row>
    <row r="90">
      <c r="A90" s="6" t="n"/>
      <c r="B90" s="6" t="n"/>
      <c r="C90" s="6" t="n"/>
      <c r="D90" s="19" t="n"/>
      <c r="E90" s="11" t="n"/>
      <c r="F90" s="11" t="n"/>
      <c r="G90" s="16">
        <f>IF(A90="","",ROUNDUP(D90*(E90+F90),0))</f>
        <v/>
      </c>
      <c r="H90" s="11" t="n"/>
      <c r="I90" s="17">
        <f>IF(OR(A90="",H90=""),"",IF(H90&lt;=G90,"PEDIR","OK"))</f>
        <v/>
      </c>
      <c r="J90" s="20" t="n"/>
      <c r="K90" s="6" t="n"/>
      <c r="L90" s="6" t="n"/>
    </row>
    <row r="91">
      <c r="A91" s="6" t="n"/>
      <c r="B91" s="6" t="n"/>
      <c r="C91" s="6" t="n"/>
      <c r="D91" s="19" t="n"/>
      <c r="E91" s="11" t="n"/>
      <c r="F91" s="11" t="n"/>
      <c r="G91" s="16">
        <f>IF(A91="","",ROUNDUP(D91*(E91+F91),0))</f>
        <v/>
      </c>
      <c r="H91" s="11" t="n"/>
      <c r="I91" s="17">
        <f>IF(OR(A91="",H91=""),"",IF(H91&lt;=G91,"PEDIR","OK"))</f>
        <v/>
      </c>
      <c r="J91" s="20" t="n"/>
      <c r="K91" s="6" t="n"/>
      <c r="L91" s="6" t="n"/>
    </row>
    <row r="92">
      <c r="A92" s="6" t="n"/>
      <c r="B92" s="6" t="n"/>
      <c r="C92" s="6" t="n"/>
      <c r="D92" s="19" t="n"/>
      <c r="E92" s="11" t="n"/>
      <c r="F92" s="11" t="n"/>
      <c r="G92" s="16">
        <f>IF(A92="","",ROUNDUP(D92*(E92+F92),0))</f>
        <v/>
      </c>
      <c r="H92" s="11" t="n"/>
      <c r="I92" s="17">
        <f>IF(OR(A92="",H92=""),"",IF(H92&lt;=G92,"PEDIR","OK"))</f>
        <v/>
      </c>
      <c r="J92" s="20" t="n"/>
      <c r="K92" s="6" t="n"/>
      <c r="L92" s="6" t="n"/>
    </row>
    <row r="93">
      <c r="A93" s="6" t="n"/>
      <c r="B93" s="6" t="n"/>
      <c r="C93" s="6" t="n"/>
      <c r="D93" s="19" t="n"/>
      <c r="E93" s="11" t="n"/>
      <c r="F93" s="11" t="n"/>
      <c r="G93" s="16">
        <f>IF(A93="","",ROUNDUP(D93*(E93+F93),0))</f>
        <v/>
      </c>
      <c r="H93" s="11" t="n"/>
      <c r="I93" s="17">
        <f>IF(OR(A93="",H93=""),"",IF(H93&lt;=G93,"PEDIR","OK"))</f>
        <v/>
      </c>
      <c r="J93" s="20" t="n"/>
      <c r="K93" s="6" t="n"/>
      <c r="L93" s="6" t="n"/>
    </row>
    <row r="94">
      <c r="A94" s="6" t="n"/>
      <c r="B94" s="6" t="n"/>
      <c r="C94" s="6" t="n"/>
      <c r="D94" s="19" t="n"/>
      <c r="E94" s="11" t="n"/>
      <c r="F94" s="11" t="n"/>
      <c r="G94" s="16">
        <f>IF(A94="","",ROUNDUP(D94*(E94+F94),0))</f>
        <v/>
      </c>
      <c r="H94" s="11" t="n"/>
      <c r="I94" s="17">
        <f>IF(OR(A94="",H94=""),"",IF(H94&lt;=G94,"PEDIR","OK"))</f>
        <v/>
      </c>
      <c r="J94" s="20" t="n"/>
      <c r="K94" s="6" t="n"/>
      <c r="L94" s="6" t="n"/>
    </row>
    <row r="95">
      <c r="A95" s="6" t="n"/>
      <c r="B95" s="6" t="n"/>
      <c r="C95" s="6" t="n"/>
      <c r="D95" s="19" t="n"/>
      <c r="E95" s="11" t="n"/>
      <c r="F95" s="11" t="n"/>
      <c r="G95" s="16">
        <f>IF(A95="","",ROUNDUP(D95*(E95+F95),0))</f>
        <v/>
      </c>
      <c r="H95" s="11" t="n"/>
      <c r="I95" s="17">
        <f>IF(OR(A95="",H95=""),"",IF(H95&lt;=G95,"PEDIR","OK"))</f>
        <v/>
      </c>
      <c r="J95" s="20" t="n"/>
      <c r="K95" s="6" t="n"/>
      <c r="L95" s="6" t="n"/>
    </row>
    <row r="96">
      <c r="A96" s="6" t="n"/>
      <c r="B96" s="6" t="n"/>
      <c r="C96" s="6" t="n"/>
      <c r="D96" s="19" t="n"/>
      <c r="E96" s="11" t="n"/>
      <c r="F96" s="11" t="n"/>
      <c r="G96" s="16">
        <f>IF(A96="","",ROUNDUP(D96*(E96+F96),0))</f>
        <v/>
      </c>
      <c r="H96" s="11" t="n"/>
      <c r="I96" s="17">
        <f>IF(OR(A96="",H96=""),"",IF(H96&lt;=G96,"PEDIR","OK"))</f>
        <v/>
      </c>
      <c r="J96" s="20" t="n"/>
      <c r="K96" s="6" t="n"/>
      <c r="L96" s="6" t="n"/>
    </row>
    <row r="97">
      <c r="A97" s="6" t="n"/>
      <c r="B97" s="6" t="n"/>
      <c r="C97" s="6" t="n"/>
      <c r="D97" s="19" t="n"/>
      <c r="E97" s="11" t="n"/>
      <c r="F97" s="11" t="n"/>
      <c r="G97" s="16">
        <f>IF(A97="","",ROUNDUP(D97*(E97+F97),0))</f>
        <v/>
      </c>
      <c r="H97" s="11" t="n"/>
      <c r="I97" s="17">
        <f>IF(OR(A97="",H97=""),"",IF(H97&lt;=G97,"PEDIR","OK"))</f>
        <v/>
      </c>
      <c r="J97" s="20" t="n"/>
      <c r="K97" s="6" t="n"/>
      <c r="L97" s="6" t="n"/>
    </row>
    <row r="98">
      <c r="A98" s="6" t="n"/>
      <c r="B98" s="6" t="n"/>
      <c r="C98" s="6" t="n"/>
      <c r="D98" s="19" t="n"/>
      <c r="E98" s="11" t="n"/>
      <c r="F98" s="11" t="n"/>
      <c r="G98" s="16">
        <f>IF(A98="","",ROUNDUP(D98*(E98+F98),0))</f>
        <v/>
      </c>
      <c r="H98" s="11" t="n"/>
      <c r="I98" s="17">
        <f>IF(OR(A98="",H98=""),"",IF(H98&lt;=G98,"PEDIR","OK"))</f>
        <v/>
      </c>
      <c r="J98" s="20" t="n"/>
      <c r="K98" s="6" t="n"/>
      <c r="L98" s="6" t="n"/>
    </row>
    <row r="99">
      <c r="A99" s="6" t="n"/>
      <c r="B99" s="6" t="n"/>
      <c r="C99" s="6" t="n"/>
      <c r="D99" s="19" t="n"/>
      <c r="E99" s="11" t="n"/>
      <c r="F99" s="11" t="n"/>
      <c r="G99" s="16">
        <f>IF(A99="","",ROUNDUP(D99*(E99+F99),0))</f>
        <v/>
      </c>
      <c r="H99" s="11" t="n"/>
      <c r="I99" s="17">
        <f>IF(OR(A99="",H99=""),"",IF(H99&lt;=G99,"PEDIR","OK"))</f>
        <v/>
      </c>
      <c r="J99" s="20" t="n"/>
      <c r="K99" s="6" t="n"/>
      <c r="L99" s="6" t="n"/>
    </row>
    <row r="100">
      <c r="A100" s="6" t="n"/>
      <c r="B100" s="6" t="n"/>
      <c r="C100" s="6" t="n"/>
      <c r="D100" s="19" t="n"/>
      <c r="E100" s="11" t="n"/>
      <c r="F100" s="11" t="n"/>
      <c r="G100" s="16">
        <f>IF(A100="","",ROUNDUP(D100*(E100+F100),0))</f>
        <v/>
      </c>
      <c r="H100" s="11" t="n"/>
      <c r="I100" s="17">
        <f>IF(OR(A100="",H100=""),"",IF(H100&lt;=G100,"PEDIR","OK"))</f>
        <v/>
      </c>
      <c r="J100" s="20" t="n"/>
      <c r="K100" s="6" t="n"/>
      <c r="L100" s="6" t="n"/>
    </row>
    <row r="101">
      <c r="A101" s="6" t="n"/>
      <c r="B101" s="6" t="n"/>
      <c r="C101" s="6" t="n"/>
      <c r="D101" s="19" t="n"/>
      <c r="E101" s="11" t="n"/>
      <c r="F101" s="11" t="n"/>
      <c r="G101" s="16">
        <f>IF(A101="","",ROUNDUP(D101*(E101+F101),0))</f>
        <v/>
      </c>
      <c r="H101" s="11" t="n"/>
      <c r="I101" s="17">
        <f>IF(OR(A101="",H101=""),"",IF(H101&lt;=G101,"PEDIR","OK"))</f>
        <v/>
      </c>
      <c r="J101" s="20" t="n"/>
      <c r="K101" s="6" t="n"/>
      <c r="L101" s="6" t="n"/>
    </row>
    <row r="102">
      <c r="A102" s="6" t="n"/>
      <c r="B102" s="6" t="n"/>
      <c r="C102" s="6" t="n"/>
      <c r="D102" s="19" t="n"/>
      <c r="E102" s="11" t="n"/>
      <c r="F102" s="11" t="n"/>
      <c r="G102" s="16">
        <f>IF(A102="","",ROUNDUP(D102*(E102+F102),0))</f>
        <v/>
      </c>
      <c r="H102" s="11" t="n"/>
      <c r="I102" s="17">
        <f>IF(OR(A102="",H102=""),"",IF(H102&lt;=G102,"PEDIR","OK"))</f>
        <v/>
      </c>
      <c r="J102" s="20" t="n"/>
      <c r="K102" s="6" t="n"/>
      <c r="L102" s="6" t="n"/>
    </row>
    <row r="103">
      <c r="A103" s="6" t="n"/>
      <c r="B103" s="6" t="n"/>
      <c r="C103" s="6" t="n"/>
      <c r="D103" s="19" t="n"/>
      <c r="E103" s="11" t="n"/>
      <c r="F103" s="11" t="n"/>
      <c r="G103" s="16">
        <f>IF(A103="","",ROUNDUP(D103*(E103+F103),0))</f>
        <v/>
      </c>
      <c r="H103" s="11" t="n"/>
      <c r="I103" s="17">
        <f>IF(OR(A103="",H103=""),"",IF(H103&lt;=G103,"PEDIR","OK"))</f>
        <v/>
      </c>
      <c r="J103" s="20" t="n"/>
      <c r="K103" s="6" t="n"/>
      <c r="L103" s="6" t="n"/>
    </row>
    <row r="104">
      <c r="A104" s="6" t="n"/>
      <c r="B104" s="6" t="n"/>
      <c r="C104" s="6" t="n"/>
      <c r="D104" s="19" t="n"/>
      <c r="E104" s="11" t="n"/>
      <c r="F104" s="11" t="n"/>
      <c r="G104" s="16">
        <f>IF(A104="","",ROUNDUP(D104*(E104+F104),0))</f>
        <v/>
      </c>
      <c r="H104" s="11" t="n"/>
      <c r="I104" s="17">
        <f>IF(OR(A104="",H104=""),"",IF(H104&lt;=G104,"PEDIR","OK"))</f>
        <v/>
      </c>
      <c r="J104" s="20" t="n"/>
      <c r="K104" s="6" t="n"/>
      <c r="L104" s="6" t="n"/>
    </row>
    <row r="105">
      <c r="A105" s="6" t="n"/>
      <c r="B105" s="6" t="n"/>
      <c r="C105" s="6" t="n"/>
      <c r="D105" s="19" t="n"/>
      <c r="E105" s="11" t="n"/>
      <c r="F105" s="11" t="n"/>
      <c r="G105" s="16">
        <f>IF(A105="","",ROUNDUP(D105*(E105+F105),0))</f>
        <v/>
      </c>
      <c r="H105" s="11" t="n"/>
      <c r="I105" s="17">
        <f>IF(OR(A105="",H105=""),"",IF(H105&lt;=G105,"PEDIR","OK"))</f>
        <v/>
      </c>
      <c r="J105" s="20" t="n"/>
      <c r="K105" s="6" t="n"/>
      <c r="L105" s="6" t="n"/>
    </row>
    <row r="106">
      <c r="A106" s="6" t="n"/>
      <c r="B106" s="6" t="n"/>
      <c r="C106" s="6" t="n"/>
      <c r="D106" s="19" t="n"/>
      <c r="E106" s="11" t="n"/>
      <c r="F106" s="11" t="n"/>
      <c r="G106" s="16">
        <f>IF(A106="","",ROUNDUP(D106*(E106+F106),0))</f>
        <v/>
      </c>
      <c r="H106" s="11" t="n"/>
      <c r="I106" s="17">
        <f>IF(OR(A106="",H106=""),"",IF(H106&lt;=G106,"PEDIR","OK"))</f>
        <v/>
      </c>
      <c r="J106" s="20" t="n"/>
      <c r="K106" s="6" t="n"/>
      <c r="L106" s="6" t="n"/>
    </row>
    <row r="107">
      <c r="A107" s="6" t="n"/>
      <c r="B107" s="6" t="n"/>
      <c r="C107" s="6" t="n"/>
      <c r="D107" s="19" t="n"/>
      <c r="E107" s="11" t="n"/>
      <c r="F107" s="11" t="n"/>
      <c r="G107" s="16">
        <f>IF(A107="","",ROUNDUP(D107*(E107+F107),0))</f>
        <v/>
      </c>
      <c r="H107" s="11" t="n"/>
      <c r="I107" s="17">
        <f>IF(OR(A107="",H107=""),"",IF(H107&lt;=G107,"PEDIR","OK"))</f>
        <v/>
      </c>
      <c r="J107" s="20" t="n"/>
      <c r="K107" s="6" t="n"/>
      <c r="L107" s="6" t="n"/>
    </row>
    <row r="108">
      <c r="A108" s="6" t="n"/>
      <c r="B108" s="6" t="n"/>
      <c r="C108" s="6" t="n"/>
      <c r="D108" s="19" t="n"/>
      <c r="E108" s="11" t="n"/>
      <c r="F108" s="11" t="n"/>
      <c r="G108" s="16">
        <f>IF(A108="","",ROUNDUP(D108*(E108+F108),0))</f>
        <v/>
      </c>
      <c r="H108" s="11" t="n"/>
      <c r="I108" s="17">
        <f>IF(OR(A108="",H108=""),"",IF(H108&lt;=G108,"PEDIR","OK"))</f>
        <v/>
      </c>
      <c r="J108" s="20" t="n"/>
      <c r="K108" s="6" t="n"/>
      <c r="L108" s="6" t="n"/>
    </row>
    <row r="109">
      <c r="A109" s="6" t="n"/>
      <c r="B109" s="6" t="n"/>
      <c r="C109" s="6" t="n"/>
      <c r="D109" s="19" t="n"/>
      <c r="E109" s="11" t="n"/>
      <c r="F109" s="11" t="n"/>
      <c r="G109" s="16">
        <f>IF(A109="","",ROUNDUP(D109*(E109+F109),0))</f>
        <v/>
      </c>
      <c r="H109" s="11" t="n"/>
      <c r="I109" s="17">
        <f>IF(OR(A109="",H109=""),"",IF(H109&lt;=G109,"PEDIR","OK"))</f>
        <v/>
      </c>
      <c r="J109" s="20" t="n"/>
      <c r="K109" s="6" t="n"/>
      <c r="L109" s="6" t="n"/>
    </row>
    <row r="110">
      <c r="A110" s="6" t="n"/>
      <c r="B110" s="6" t="n"/>
      <c r="C110" s="6" t="n"/>
      <c r="D110" s="19" t="n"/>
      <c r="E110" s="11" t="n"/>
      <c r="F110" s="11" t="n"/>
      <c r="G110" s="16">
        <f>IF(A110="","",ROUNDUP(D110*(E110+F110),0))</f>
        <v/>
      </c>
      <c r="H110" s="11" t="n"/>
      <c r="I110" s="17">
        <f>IF(OR(A110="",H110=""),"",IF(H110&lt;=G110,"PEDIR","OK"))</f>
        <v/>
      </c>
      <c r="J110" s="20" t="n"/>
      <c r="K110" s="6" t="n"/>
      <c r="L110" s="6" t="n"/>
    </row>
    <row r="111">
      <c r="A111" s="6" t="n"/>
      <c r="B111" s="6" t="n"/>
      <c r="C111" s="6" t="n"/>
      <c r="D111" s="19" t="n"/>
      <c r="E111" s="11" t="n"/>
      <c r="F111" s="11" t="n"/>
      <c r="G111" s="16">
        <f>IF(A111="","",ROUNDUP(D111*(E111+F111),0))</f>
        <v/>
      </c>
      <c r="H111" s="11" t="n"/>
      <c r="I111" s="17">
        <f>IF(OR(A111="",H111=""),"",IF(H111&lt;=G111,"PEDIR","OK"))</f>
        <v/>
      </c>
      <c r="J111" s="20" t="n"/>
      <c r="K111" s="6" t="n"/>
      <c r="L111" s="6" t="n"/>
    </row>
    <row r="112">
      <c r="A112" s="6" t="n"/>
      <c r="B112" s="6" t="n"/>
      <c r="C112" s="6" t="n"/>
      <c r="D112" s="19" t="n"/>
      <c r="E112" s="11" t="n"/>
      <c r="F112" s="11" t="n"/>
      <c r="G112" s="16">
        <f>IF(A112="","",ROUNDUP(D112*(E112+F112),0))</f>
        <v/>
      </c>
      <c r="H112" s="11" t="n"/>
      <c r="I112" s="17">
        <f>IF(OR(A112="",H112=""),"",IF(H112&lt;=G112,"PEDIR","OK"))</f>
        <v/>
      </c>
      <c r="J112" s="20" t="n"/>
      <c r="K112" s="6" t="n"/>
      <c r="L112" s="6" t="n"/>
    </row>
    <row r="113">
      <c r="A113" s="6" t="n"/>
      <c r="B113" s="6" t="n"/>
      <c r="C113" s="6" t="n"/>
      <c r="D113" s="19" t="n"/>
      <c r="E113" s="11" t="n"/>
      <c r="F113" s="11" t="n"/>
      <c r="G113" s="16">
        <f>IF(A113="","",ROUNDUP(D113*(E113+F113),0))</f>
        <v/>
      </c>
      <c r="H113" s="11" t="n"/>
      <c r="I113" s="17">
        <f>IF(OR(A113="",H113=""),"",IF(H113&lt;=G113,"PEDIR","OK"))</f>
        <v/>
      </c>
      <c r="J113" s="20" t="n"/>
      <c r="K113" s="6" t="n"/>
      <c r="L113" s="6" t="n"/>
    </row>
    <row r="114">
      <c r="A114" s="6" t="n"/>
      <c r="B114" s="6" t="n"/>
      <c r="C114" s="6" t="n"/>
      <c r="D114" s="19" t="n"/>
      <c r="E114" s="11" t="n"/>
      <c r="F114" s="11" t="n"/>
      <c r="G114" s="16">
        <f>IF(A114="","",ROUNDUP(D114*(E114+F114),0))</f>
        <v/>
      </c>
      <c r="H114" s="11" t="n"/>
      <c r="I114" s="17">
        <f>IF(OR(A114="",H114=""),"",IF(H114&lt;=G114,"PEDIR","OK"))</f>
        <v/>
      </c>
      <c r="J114" s="20" t="n"/>
      <c r="K114" s="6" t="n"/>
      <c r="L114" s="6" t="n"/>
    </row>
    <row r="115">
      <c r="A115" s="6" t="n"/>
      <c r="B115" s="6" t="n"/>
      <c r="C115" s="6" t="n"/>
      <c r="D115" s="19" t="n"/>
      <c r="E115" s="11" t="n"/>
      <c r="F115" s="11" t="n"/>
      <c r="G115" s="16">
        <f>IF(A115="","",ROUNDUP(D115*(E115+F115),0))</f>
        <v/>
      </c>
      <c r="H115" s="11" t="n"/>
      <c r="I115" s="17">
        <f>IF(OR(A115="",H115=""),"",IF(H115&lt;=G115,"PEDIR","OK"))</f>
        <v/>
      </c>
      <c r="J115" s="20" t="n"/>
      <c r="K115" s="6" t="n"/>
      <c r="L115" s="6" t="n"/>
    </row>
    <row r="116">
      <c r="A116" s="6" t="n"/>
      <c r="B116" s="6" t="n"/>
      <c r="C116" s="6" t="n"/>
      <c r="D116" s="19" t="n"/>
      <c r="E116" s="11" t="n"/>
      <c r="F116" s="11" t="n"/>
      <c r="G116" s="16">
        <f>IF(A116="","",ROUNDUP(D116*(E116+F116),0))</f>
        <v/>
      </c>
      <c r="H116" s="11" t="n"/>
      <c r="I116" s="17">
        <f>IF(OR(A116="",H116=""),"",IF(H116&lt;=G116,"PEDIR","OK"))</f>
        <v/>
      </c>
      <c r="J116" s="20" t="n"/>
      <c r="K116" s="6" t="n"/>
      <c r="L116" s="6" t="n"/>
    </row>
    <row r="117">
      <c r="A117" s="6" t="n"/>
      <c r="B117" s="6" t="n"/>
      <c r="C117" s="6" t="n"/>
      <c r="D117" s="19" t="n"/>
      <c r="E117" s="11" t="n"/>
      <c r="F117" s="11" t="n"/>
      <c r="G117" s="16">
        <f>IF(A117="","",ROUNDUP(D117*(E117+F117),0))</f>
        <v/>
      </c>
      <c r="H117" s="11" t="n"/>
      <c r="I117" s="17">
        <f>IF(OR(A117="",H117=""),"",IF(H117&lt;=G117,"PEDIR","OK"))</f>
        <v/>
      </c>
      <c r="J117" s="20" t="n"/>
      <c r="K117" s="6" t="n"/>
      <c r="L117" s="6" t="n"/>
    </row>
    <row r="118">
      <c r="A118" s="6" t="n"/>
      <c r="B118" s="6" t="n"/>
      <c r="C118" s="6" t="n"/>
      <c r="D118" s="19" t="n"/>
      <c r="E118" s="11" t="n"/>
      <c r="F118" s="11" t="n"/>
      <c r="G118" s="16">
        <f>IF(A118="","",ROUNDUP(D118*(E118+F118),0))</f>
        <v/>
      </c>
      <c r="H118" s="11" t="n"/>
      <c r="I118" s="17">
        <f>IF(OR(A118="",H118=""),"",IF(H118&lt;=G118,"PEDIR","OK"))</f>
        <v/>
      </c>
      <c r="J118" s="20" t="n"/>
      <c r="K118" s="6" t="n"/>
      <c r="L118" s="6" t="n"/>
    </row>
    <row r="119">
      <c r="A119" s="6" t="n"/>
      <c r="B119" s="6" t="n"/>
      <c r="C119" s="6" t="n"/>
      <c r="D119" s="19" t="n"/>
      <c r="E119" s="11" t="n"/>
      <c r="F119" s="11" t="n"/>
      <c r="G119" s="16">
        <f>IF(A119="","",ROUNDUP(D119*(E119+F119),0))</f>
        <v/>
      </c>
      <c r="H119" s="11" t="n"/>
      <c r="I119" s="17">
        <f>IF(OR(A119="",H119=""),"",IF(H119&lt;=G119,"PEDIR","OK"))</f>
        <v/>
      </c>
      <c r="J119" s="20" t="n"/>
      <c r="K119" s="6" t="n"/>
      <c r="L119" s="6" t="n"/>
    </row>
    <row r="120">
      <c r="A120" s="6" t="n"/>
      <c r="B120" s="6" t="n"/>
      <c r="C120" s="6" t="n"/>
      <c r="D120" s="19" t="n"/>
      <c r="E120" s="11" t="n"/>
      <c r="F120" s="11" t="n"/>
      <c r="G120" s="16">
        <f>IF(A120="","",ROUNDUP(D120*(E120+F120),0))</f>
        <v/>
      </c>
      <c r="H120" s="11" t="n"/>
      <c r="I120" s="17">
        <f>IF(OR(A120="",H120=""),"",IF(H120&lt;=G120,"PEDIR","OK"))</f>
        <v/>
      </c>
      <c r="J120" s="20" t="n"/>
      <c r="K120" s="6" t="n"/>
      <c r="L120" s="6" t="n"/>
    </row>
    <row r="121">
      <c r="A121" s="6" t="n"/>
      <c r="B121" s="6" t="n"/>
      <c r="C121" s="6" t="n"/>
      <c r="D121" s="19" t="n"/>
      <c r="E121" s="11" t="n"/>
      <c r="F121" s="11" t="n"/>
      <c r="G121" s="16">
        <f>IF(A121="","",ROUNDUP(D121*(E121+F121),0))</f>
        <v/>
      </c>
      <c r="H121" s="11" t="n"/>
      <c r="I121" s="17">
        <f>IF(OR(A121="",H121=""),"",IF(H121&lt;=G121,"PEDIR","OK"))</f>
        <v/>
      </c>
      <c r="J121" s="20" t="n"/>
      <c r="K121" s="6" t="n"/>
      <c r="L121" s="6" t="n"/>
    </row>
    <row r="122">
      <c r="A122" s="6" t="n"/>
      <c r="B122" s="6" t="n"/>
      <c r="C122" s="6" t="n"/>
      <c r="D122" s="19" t="n"/>
      <c r="E122" s="11" t="n"/>
      <c r="F122" s="11" t="n"/>
      <c r="G122" s="16">
        <f>IF(A122="","",ROUNDUP(D122*(E122+F122),0))</f>
        <v/>
      </c>
      <c r="H122" s="11" t="n"/>
      <c r="I122" s="17">
        <f>IF(OR(A122="",H122=""),"",IF(H122&lt;=G122,"PEDIR","OK"))</f>
        <v/>
      </c>
      <c r="J122" s="20" t="n"/>
      <c r="K122" s="6" t="n"/>
      <c r="L122" s="6" t="n"/>
    </row>
    <row r="123">
      <c r="A123" s="6" t="n"/>
      <c r="B123" s="6" t="n"/>
      <c r="C123" s="6" t="n"/>
      <c r="D123" s="19" t="n"/>
      <c r="E123" s="11" t="n"/>
      <c r="F123" s="11" t="n"/>
      <c r="G123" s="16">
        <f>IF(A123="","",ROUNDUP(D123*(E123+F123),0))</f>
        <v/>
      </c>
      <c r="H123" s="11" t="n"/>
      <c r="I123" s="17">
        <f>IF(OR(A123="",H123=""),"",IF(H123&lt;=G123,"PEDIR","OK"))</f>
        <v/>
      </c>
      <c r="J123" s="20" t="n"/>
      <c r="K123" s="6" t="n"/>
      <c r="L123" s="6" t="n"/>
    </row>
    <row r="124">
      <c r="A124" s="6" t="n"/>
      <c r="B124" s="6" t="n"/>
      <c r="C124" s="6" t="n"/>
      <c r="D124" s="19" t="n"/>
      <c r="E124" s="11" t="n"/>
      <c r="F124" s="11" t="n"/>
      <c r="G124" s="16">
        <f>IF(A124="","",ROUNDUP(D124*(E124+F124),0))</f>
        <v/>
      </c>
      <c r="H124" s="11" t="n"/>
      <c r="I124" s="17">
        <f>IF(OR(A124="",H124=""),"",IF(H124&lt;=G124,"PEDIR","OK"))</f>
        <v/>
      </c>
      <c r="J124" s="20" t="n"/>
      <c r="K124" s="6" t="n"/>
      <c r="L124" s="6" t="n"/>
    </row>
    <row r="125">
      <c r="A125" s="6" t="n"/>
      <c r="B125" s="6" t="n"/>
      <c r="C125" s="6" t="n"/>
      <c r="D125" s="19" t="n"/>
      <c r="E125" s="11" t="n"/>
      <c r="F125" s="11" t="n"/>
      <c r="G125" s="16">
        <f>IF(A125="","",ROUNDUP(D125*(E125+F125),0))</f>
        <v/>
      </c>
      <c r="H125" s="11" t="n"/>
      <c r="I125" s="17">
        <f>IF(OR(A125="",H125=""),"",IF(H125&lt;=G125,"PEDIR","OK"))</f>
        <v/>
      </c>
      <c r="J125" s="20" t="n"/>
      <c r="K125" s="6" t="n"/>
      <c r="L125" s="6" t="n"/>
    </row>
    <row r="126">
      <c r="A126" s="6" t="n"/>
      <c r="B126" s="6" t="n"/>
      <c r="C126" s="6" t="n"/>
      <c r="D126" s="19" t="n"/>
      <c r="E126" s="11" t="n"/>
      <c r="F126" s="11" t="n"/>
      <c r="G126" s="16">
        <f>IF(A126="","",ROUNDUP(D126*(E126+F126),0))</f>
        <v/>
      </c>
      <c r="H126" s="11" t="n"/>
      <c r="I126" s="17">
        <f>IF(OR(A126="",H126=""),"",IF(H126&lt;=G126,"PEDIR","OK"))</f>
        <v/>
      </c>
      <c r="J126" s="20" t="n"/>
      <c r="K126" s="6" t="n"/>
      <c r="L126" s="6" t="n"/>
    </row>
    <row r="127">
      <c r="A127" s="6" t="n"/>
      <c r="B127" s="6" t="n"/>
      <c r="C127" s="6" t="n"/>
      <c r="D127" s="19" t="n"/>
      <c r="E127" s="11" t="n"/>
      <c r="F127" s="11" t="n"/>
      <c r="G127" s="16">
        <f>IF(A127="","",ROUNDUP(D127*(E127+F127),0))</f>
        <v/>
      </c>
      <c r="H127" s="11" t="n"/>
      <c r="I127" s="17">
        <f>IF(OR(A127="",H127=""),"",IF(H127&lt;=G127,"PEDIR","OK"))</f>
        <v/>
      </c>
      <c r="J127" s="20" t="n"/>
      <c r="K127" s="6" t="n"/>
      <c r="L127" s="6" t="n"/>
    </row>
    <row r="128">
      <c r="A128" s="6" t="n"/>
      <c r="B128" s="6" t="n"/>
      <c r="C128" s="6" t="n"/>
      <c r="D128" s="19" t="n"/>
      <c r="E128" s="11" t="n"/>
      <c r="F128" s="11" t="n"/>
      <c r="G128" s="16">
        <f>IF(A128="","",ROUNDUP(D128*(E128+F128),0))</f>
        <v/>
      </c>
      <c r="H128" s="11" t="n"/>
      <c r="I128" s="17">
        <f>IF(OR(A128="",H128=""),"",IF(H128&lt;=G128,"PEDIR","OK"))</f>
        <v/>
      </c>
      <c r="J128" s="20" t="n"/>
      <c r="K128" s="6" t="n"/>
      <c r="L128" s="6" t="n"/>
    </row>
    <row r="129">
      <c r="A129" s="6" t="n"/>
      <c r="B129" s="6" t="n"/>
      <c r="C129" s="6" t="n"/>
      <c r="D129" s="19" t="n"/>
      <c r="E129" s="11" t="n"/>
      <c r="F129" s="11" t="n"/>
      <c r="G129" s="16">
        <f>IF(A129="","",ROUNDUP(D129*(E129+F129),0))</f>
        <v/>
      </c>
      <c r="H129" s="11" t="n"/>
      <c r="I129" s="17">
        <f>IF(OR(A129="",H129=""),"",IF(H129&lt;=G129,"PEDIR","OK"))</f>
        <v/>
      </c>
      <c r="J129" s="20" t="n"/>
      <c r="K129" s="6" t="n"/>
      <c r="L129" s="6" t="n"/>
    </row>
    <row r="130">
      <c r="A130" s="6" t="n"/>
      <c r="B130" s="6" t="n"/>
      <c r="C130" s="6" t="n"/>
      <c r="D130" s="19" t="n"/>
      <c r="E130" s="11" t="n"/>
      <c r="F130" s="11" t="n"/>
      <c r="G130" s="16">
        <f>IF(A130="","",ROUNDUP(D130*(E130+F130),0))</f>
        <v/>
      </c>
      <c r="H130" s="11" t="n"/>
      <c r="I130" s="17">
        <f>IF(OR(A130="",H130=""),"",IF(H130&lt;=G130,"PEDIR","OK"))</f>
        <v/>
      </c>
      <c r="J130" s="20" t="n"/>
      <c r="K130" s="6" t="n"/>
      <c r="L130" s="6" t="n"/>
    </row>
    <row r="131">
      <c r="A131" s="6" t="n"/>
      <c r="B131" s="6" t="n"/>
      <c r="C131" s="6" t="n"/>
      <c r="D131" s="19" t="n"/>
      <c r="E131" s="11" t="n"/>
      <c r="F131" s="11" t="n"/>
      <c r="G131" s="16">
        <f>IF(A131="","",ROUNDUP(D131*(E131+F131),0))</f>
        <v/>
      </c>
      <c r="H131" s="11" t="n"/>
      <c r="I131" s="17">
        <f>IF(OR(A131="",H131=""),"",IF(H131&lt;=G131,"PEDIR","OK"))</f>
        <v/>
      </c>
      <c r="J131" s="20" t="n"/>
      <c r="K131" s="6" t="n"/>
      <c r="L131" s="6" t="n"/>
    </row>
    <row r="132">
      <c r="A132" s="6" t="n"/>
      <c r="B132" s="6" t="n"/>
      <c r="C132" s="6" t="n"/>
      <c r="D132" s="19" t="n"/>
      <c r="E132" s="11" t="n"/>
      <c r="F132" s="11" t="n"/>
      <c r="G132" s="16">
        <f>IF(A132="","",ROUNDUP(D132*(E132+F132),0))</f>
        <v/>
      </c>
      <c r="H132" s="11" t="n"/>
      <c r="I132" s="17">
        <f>IF(OR(A132="",H132=""),"",IF(H132&lt;=G132,"PEDIR","OK"))</f>
        <v/>
      </c>
      <c r="J132" s="20" t="n"/>
      <c r="K132" s="6" t="n"/>
      <c r="L132" s="6" t="n"/>
    </row>
    <row r="133">
      <c r="A133" s="6" t="n"/>
      <c r="B133" s="6" t="n"/>
      <c r="C133" s="6" t="n"/>
      <c r="D133" s="19" t="n"/>
      <c r="E133" s="11" t="n"/>
      <c r="F133" s="11" t="n"/>
      <c r="G133" s="16">
        <f>IF(A133="","",ROUNDUP(D133*(E133+F133),0))</f>
        <v/>
      </c>
      <c r="H133" s="11" t="n"/>
      <c r="I133" s="17">
        <f>IF(OR(A133="",H133=""),"",IF(H133&lt;=G133,"PEDIR","OK"))</f>
        <v/>
      </c>
      <c r="J133" s="20" t="n"/>
      <c r="K133" s="6" t="n"/>
      <c r="L133" s="6" t="n"/>
    </row>
    <row r="134">
      <c r="A134" s="6" t="n"/>
      <c r="B134" s="6" t="n"/>
      <c r="C134" s="6" t="n"/>
      <c r="D134" s="19" t="n"/>
      <c r="E134" s="11" t="n"/>
      <c r="F134" s="11" t="n"/>
      <c r="G134" s="16">
        <f>IF(A134="","",ROUNDUP(D134*(E134+F134),0))</f>
        <v/>
      </c>
      <c r="H134" s="11" t="n"/>
      <c r="I134" s="17">
        <f>IF(OR(A134="",H134=""),"",IF(H134&lt;=G134,"PEDIR","OK"))</f>
        <v/>
      </c>
      <c r="J134" s="20" t="n"/>
      <c r="K134" s="6" t="n"/>
      <c r="L134" s="6" t="n"/>
    </row>
    <row r="135">
      <c r="A135" s="6" t="n"/>
      <c r="B135" s="6" t="n"/>
      <c r="C135" s="6" t="n"/>
      <c r="D135" s="19" t="n"/>
      <c r="E135" s="11" t="n"/>
      <c r="F135" s="11" t="n"/>
      <c r="G135" s="16">
        <f>IF(A135="","",ROUNDUP(D135*(E135+F135),0))</f>
        <v/>
      </c>
      <c r="H135" s="11" t="n"/>
      <c r="I135" s="17">
        <f>IF(OR(A135="",H135=""),"",IF(H135&lt;=G135,"PEDIR","OK"))</f>
        <v/>
      </c>
      <c r="J135" s="20" t="n"/>
      <c r="K135" s="6" t="n"/>
      <c r="L135" s="6" t="n"/>
    </row>
    <row r="136">
      <c r="A136" s="6" t="n"/>
      <c r="B136" s="6" t="n"/>
      <c r="C136" s="6" t="n"/>
      <c r="D136" s="19" t="n"/>
      <c r="E136" s="11" t="n"/>
      <c r="F136" s="11" t="n"/>
      <c r="G136" s="16">
        <f>IF(A136="","",ROUNDUP(D136*(E136+F136),0))</f>
        <v/>
      </c>
      <c r="H136" s="11" t="n"/>
      <c r="I136" s="17">
        <f>IF(OR(A136="",H136=""),"",IF(H136&lt;=G136,"PEDIR","OK"))</f>
        <v/>
      </c>
      <c r="J136" s="20" t="n"/>
      <c r="K136" s="6" t="n"/>
      <c r="L136" s="6" t="n"/>
    </row>
    <row r="137">
      <c r="A137" s="6" t="n"/>
      <c r="B137" s="6" t="n"/>
      <c r="C137" s="6" t="n"/>
      <c r="D137" s="19" t="n"/>
      <c r="E137" s="11" t="n"/>
      <c r="F137" s="11" t="n"/>
      <c r="G137" s="16">
        <f>IF(A137="","",ROUNDUP(D137*(E137+F137),0))</f>
        <v/>
      </c>
      <c r="H137" s="11" t="n"/>
      <c r="I137" s="17">
        <f>IF(OR(A137="",H137=""),"",IF(H137&lt;=G137,"PEDIR","OK"))</f>
        <v/>
      </c>
      <c r="J137" s="20" t="n"/>
      <c r="K137" s="6" t="n"/>
      <c r="L137" s="6" t="n"/>
    </row>
    <row r="138">
      <c r="A138" s="6" t="n"/>
      <c r="B138" s="6" t="n"/>
      <c r="C138" s="6" t="n"/>
      <c r="D138" s="19" t="n"/>
      <c r="E138" s="11" t="n"/>
      <c r="F138" s="11" t="n"/>
      <c r="G138" s="16">
        <f>IF(A138="","",ROUNDUP(D138*(E138+F138),0))</f>
        <v/>
      </c>
      <c r="H138" s="11" t="n"/>
      <c r="I138" s="17">
        <f>IF(OR(A138="",H138=""),"",IF(H138&lt;=G138,"PEDIR","OK"))</f>
        <v/>
      </c>
      <c r="J138" s="20" t="n"/>
      <c r="K138" s="6" t="n"/>
      <c r="L138" s="6" t="n"/>
    </row>
    <row r="139">
      <c r="A139" s="6" t="n"/>
      <c r="B139" s="6" t="n"/>
      <c r="C139" s="6" t="n"/>
      <c r="D139" s="19" t="n"/>
      <c r="E139" s="11" t="n"/>
      <c r="F139" s="11" t="n"/>
      <c r="G139" s="16">
        <f>IF(A139="","",ROUNDUP(D139*(E139+F139),0))</f>
        <v/>
      </c>
      <c r="H139" s="11" t="n"/>
      <c r="I139" s="17">
        <f>IF(OR(A139="",H139=""),"",IF(H139&lt;=G139,"PEDIR","OK"))</f>
        <v/>
      </c>
      <c r="J139" s="20" t="n"/>
      <c r="K139" s="6" t="n"/>
      <c r="L139" s="6" t="n"/>
    </row>
    <row r="140">
      <c r="A140" s="6" t="n"/>
      <c r="B140" s="6" t="n"/>
      <c r="C140" s="6" t="n"/>
      <c r="D140" s="19" t="n"/>
      <c r="E140" s="11" t="n"/>
      <c r="F140" s="11" t="n"/>
      <c r="G140" s="16">
        <f>IF(A140="","",ROUNDUP(D140*(E140+F140),0))</f>
        <v/>
      </c>
      <c r="H140" s="11" t="n"/>
      <c r="I140" s="17">
        <f>IF(OR(A140="",H140=""),"",IF(H140&lt;=G140,"PEDIR","OK"))</f>
        <v/>
      </c>
      <c r="J140" s="20" t="n"/>
      <c r="K140" s="6" t="n"/>
      <c r="L140" s="6" t="n"/>
    </row>
    <row r="141">
      <c r="A141" s="6" t="n"/>
      <c r="B141" s="6" t="n"/>
      <c r="C141" s="6" t="n"/>
      <c r="D141" s="19" t="n"/>
      <c r="E141" s="11" t="n"/>
      <c r="F141" s="11" t="n"/>
      <c r="G141" s="16">
        <f>IF(A141="","",ROUNDUP(D141*(E141+F141),0))</f>
        <v/>
      </c>
      <c r="H141" s="11" t="n"/>
      <c r="I141" s="17">
        <f>IF(OR(A141="",H141=""),"",IF(H141&lt;=G141,"PEDIR","OK"))</f>
        <v/>
      </c>
      <c r="J141" s="20" t="n"/>
      <c r="K141" s="6" t="n"/>
      <c r="L141" s="6" t="n"/>
    </row>
    <row r="142">
      <c r="A142" s="6" t="n"/>
      <c r="B142" s="6" t="n"/>
      <c r="C142" s="6" t="n"/>
      <c r="D142" s="19" t="n"/>
      <c r="E142" s="11" t="n"/>
      <c r="F142" s="11" t="n"/>
      <c r="G142" s="16">
        <f>IF(A142="","",ROUNDUP(D142*(E142+F142),0))</f>
        <v/>
      </c>
      <c r="H142" s="11" t="n"/>
      <c r="I142" s="17">
        <f>IF(OR(A142="",H142=""),"",IF(H142&lt;=G142,"PEDIR","OK"))</f>
        <v/>
      </c>
      <c r="J142" s="20" t="n"/>
      <c r="K142" s="6" t="n"/>
      <c r="L142" s="6" t="n"/>
    </row>
    <row r="143">
      <c r="A143" s="6" t="n"/>
      <c r="B143" s="6" t="n"/>
      <c r="C143" s="6" t="n"/>
      <c r="D143" s="19" t="n"/>
      <c r="E143" s="11" t="n"/>
      <c r="F143" s="11" t="n"/>
      <c r="G143" s="16">
        <f>IF(A143="","",ROUNDUP(D143*(E143+F143),0))</f>
        <v/>
      </c>
      <c r="H143" s="11" t="n"/>
      <c r="I143" s="17">
        <f>IF(OR(A143="",H143=""),"",IF(H143&lt;=G143,"PEDIR","OK"))</f>
        <v/>
      </c>
      <c r="J143" s="20" t="n"/>
      <c r="K143" s="6" t="n"/>
      <c r="L143" s="6" t="n"/>
    </row>
    <row r="144">
      <c r="A144" s="6" t="n"/>
      <c r="B144" s="6" t="n"/>
      <c r="C144" s="6" t="n"/>
      <c r="D144" s="19" t="n"/>
      <c r="E144" s="11" t="n"/>
      <c r="F144" s="11" t="n"/>
      <c r="G144" s="16">
        <f>IF(A144="","",ROUNDUP(D144*(E144+F144),0))</f>
        <v/>
      </c>
      <c r="H144" s="11" t="n"/>
      <c r="I144" s="17">
        <f>IF(OR(A144="",H144=""),"",IF(H144&lt;=G144,"PEDIR","OK"))</f>
        <v/>
      </c>
      <c r="J144" s="20" t="n"/>
      <c r="K144" s="6" t="n"/>
      <c r="L144" s="6" t="n"/>
    </row>
    <row r="145">
      <c r="A145" s="6" t="n"/>
      <c r="B145" s="6" t="n"/>
      <c r="C145" s="6" t="n"/>
      <c r="D145" s="19" t="n"/>
      <c r="E145" s="11" t="n"/>
      <c r="F145" s="11" t="n"/>
      <c r="G145" s="16">
        <f>IF(A145="","",ROUNDUP(D145*(E145+F145),0))</f>
        <v/>
      </c>
      <c r="H145" s="11" t="n"/>
      <c r="I145" s="17">
        <f>IF(OR(A145="",H145=""),"",IF(H145&lt;=G145,"PEDIR","OK"))</f>
        <v/>
      </c>
      <c r="J145" s="20" t="n"/>
      <c r="K145" s="6" t="n"/>
      <c r="L145" s="6" t="n"/>
    </row>
    <row r="146">
      <c r="A146" s="6" t="n"/>
      <c r="B146" s="6" t="n"/>
      <c r="C146" s="6" t="n"/>
      <c r="D146" s="19" t="n"/>
      <c r="E146" s="11" t="n"/>
      <c r="F146" s="11" t="n"/>
      <c r="G146" s="16">
        <f>IF(A146="","",ROUNDUP(D146*(E146+F146),0))</f>
        <v/>
      </c>
      <c r="H146" s="11" t="n"/>
      <c r="I146" s="17">
        <f>IF(OR(A146="",H146=""),"",IF(H146&lt;=G146,"PEDIR","OK"))</f>
        <v/>
      </c>
      <c r="J146" s="20" t="n"/>
      <c r="K146" s="6" t="n"/>
      <c r="L146" s="6" t="n"/>
    </row>
    <row r="147">
      <c r="A147" s="6" t="n"/>
      <c r="B147" s="6" t="n"/>
      <c r="C147" s="6" t="n"/>
      <c r="D147" s="19" t="n"/>
      <c r="E147" s="11" t="n"/>
      <c r="F147" s="11" t="n"/>
      <c r="G147" s="16">
        <f>IF(A147="","",ROUNDUP(D147*(E147+F147),0))</f>
        <v/>
      </c>
      <c r="H147" s="11" t="n"/>
      <c r="I147" s="17">
        <f>IF(OR(A147="",H147=""),"",IF(H147&lt;=G147,"PEDIR","OK"))</f>
        <v/>
      </c>
      <c r="J147" s="20" t="n"/>
      <c r="K147" s="6" t="n"/>
      <c r="L147" s="6" t="n"/>
    </row>
    <row r="148">
      <c r="A148" s="6" t="n"/>
      <c r="B148" s="6" t="n"/>
      <c r="C148" s="6" t="n"/>
      <c r="D148" s="19" t="n"/>
      <c r="E148" s="11" t="n"/>
      <c r="F148" s="11" t="n"/>
      <c r="G148" s="16">
        <f>IF(A148="","",ROUNDUP(D148*(E148+F148),0))</f>
        <v/>
      </c>
      <c r="H148" s="11" t="n"/>
      <c r="I148" s="17">
        <f>IF(OR(A148="",H148=""),"",IF(H148&lt;=G148,"PEDIR","OK"))</f>
        <v/>
      </c>
      <c r="J148" s="20" t="n"/>
      <c r="K148" s="6" t="n"/>
      <c r="L148" s="6" t="n"/>
    </row>
    <row r="149">
      <c r="A149" s="6" t="n"/>
      <c r="B149" s="6" t="n"/>
      <c r="C149" s="6" t="n"/>
      <c r="D149" s="19" t="n"/>
      <c r="E149" s="11" t="n"/>
      <c r="F149" s="11" t="n"/>
      <c r="G149" s="16">
        <f>IF(A149="","",ROUNDUP(D149*(E149+F149),0))</f>
        <v/>
      </c>
      <c r="H149" s="11" t="n"/>
      <c r="I149" s="17">
        <f>IF(OR(A149="",H149=""),"",IF(H149&lt;=G149,"PEDIR","OK"))</f>
        <v/>
      </c>
      <c r="J149" s="20" t="n"/>
      <c r="K149" s="6" t="n"/>
      <c r="L149" s="6" t="n"/>
    </row>
    <row r="150">
      <c r="A150" s="6" t="n"/>
      <c r="B150" s="6" t="n"/>
      <c r="C150" s="6" t="n"/>
      <c r="D150" s="19" t="n"/>
      <c r="E150" s="11" t="n"/>
      <c r="F150" s="11" t="n"/>
      <c r="G150" s="16">
        <f>IF(A150="","",ROUNDUP(D150*(E150+F150),0))</f>
        <v/>
      </c>
      <c r="H150" s="11" t="n"/>
      <c r="I150" s="17">
        <f>IF(OR(A150="",H150=""),"",IF(H150&lt;=G150,"PEDIR","OK"))</f>
        <v/>
      </c>
      <c r="J150" s="20" t="n"/>
      <c r="K150" s="6" t="n"/>
      <c r="L150" s="6" t="n"/>
    </row>
    <row r="151">
      <c r="A151" s="6" t="n"/>
      <c r="B151" s="6" t="n"/>
      <c r="C151" s="6" t="n"/>
      <c r="D151" s="19" t="n"/>
      <c r="E151" s="11" t="n"/>
      <c r="F151" s="11" t="n"/>
      <c r="G151" s="16">
        <f>IF(A151="","",ROUNDUP(D151*(E151+F151),0))</f>
        <v/>
      </c>
      <c r="H151" s="11" t="n"/>
      <c r="I151" s="17">
        <f>IF(OR(A151="",H151=""),"",IF(H151&lt;=G151,"PEDIR","OK"))</f>
        <v/>
      </c>
      <c r="J151" s="20" t="n"/>
      <c r="K151" s="6" t="n"/>
      <c r="L151" s="6" t="n"/>
    </row>
    <row r="152">
      <c r="A152" s="6" t="n"/>
      <c r="B152" s="6" t="n"/>
      <c r="C152" s="6" t="n"/>
      <c r="D152" s="19" t="n"/>
      <c r="E152" s="11" t="n"/>
      <c r="F152" s="11" t="n"/>
      <c r="G152" s="16">
        <f>IF(A152="","",ROUNDUP(D152*(E152+F152),0))</f>
        <v/>
      </c>
      <c r="H152" s="11" t="n"/>
      <c r="I152" s="17">
        <f>IF(OR(A152="",H152=""),"",IF(H152&lt;=G152,"PEDIR","OK"))</f>
        <v/>
      </c>
      <c r="J152" s="20" t="n"/>
      <c r="K152" s="6" t="n"/>
      <c r="L152" s="6" t="n"/>
    </row>
    <row r="153">
      <c r="A153" s="6" t="n"/>
      <c r="B153" s="6" t="n"/>
      <c r="C153" s="6" t="n"/>
      <c r="D153" s="19" t="n"/>
      <c r="E153" s="11" t="n"/>
      <c r="F153" s="11" t="n"/>
      <c r="G153" s="16">
        <f>IF(A153="","",ROUNDUP(D153*(E153+F153),0))</f>
        <v/>
      </c>
      <c r="H153" s="11" t="n"/>
      <c r="I153" s="17">
        <f>IF(OR(A153="",H153=""),"",IF(H153&lt;=G153,"PEDIR","OK"))</f>
        <v/>
      </c>
      <c r="J153" s="20" t="n"/>
      <c r="K153" s="6" t="n"/>
      <c r="L153" s="6" t="n"/>
    </row>
    <row r="154">
      <c r="A154" s="6" t="n"/>
      <c r="B154" s="6" t="n"/>
      <c r="C154" s="6" t="n"/>
      <c r="D154" s="19" t="n"/>
      <c r="E154" s="11" t="n"/>
      <c r="F154" s="11" t="n"/>
      <c r="G154" s="16">
        <f>IF(A154="","",ROUNDUP(D154*(E154+F154),0))</f>
        <v/>
      </c>
      <c r="H154" s="11" t="n"/>
      <c r="I154" s="17">
        <f>IF(OR(A154="",H154=""),"",IF(H154&lt;=G154,"PEDIR","OK"))</f>
        <v/>
      </c>
      <c r="J154" s="20" t="n"/>
      <c r="K154" s="6" t="n"/>
      <c r="L154" s="6" t="n"/>
    </row>
    <row r="155">
      <c r="A155" s="6" t="n"/>
      <c r="B155" s="6" t="n"/>
      <c r="C155" s="6" t="n"/>
      <c r="D155" s="19" t="n"/>
      <c r="E155" s="11" t="n"/>
      <c r="F155" s="11" t="n"/>
      <c r="G155" s="16">
        <f>IF(A155="","",ROUNDUP(D155*(E155+F155),0))</f>
        <v/>
      </c>
      <c r="H155" s="11" t="n"/>
      <c r="I155" s="17">
        <f>IF(OR(A155="",H155=""),"",IF(H155&lt;=G155,"PEDIR","OK"))</f>
        <v/>
      </c>
      <c r="J155" s="20" t="n"/>
      <c r="K155" s="6" t="n"/>
      <c r="L155" s="6" t="n"/>
    </row>
    <row r="156">
      <c r="A156" s="6" t="n"/>
      <c r="B156" s="6" t="n"/>
      <c r="C156" s="6" t="n"/>
      <c r="D156" s="19" t="n"/>
      <c r="E156" s="11" t="n"/>
      <c r="F156" s="11" t="n"/>
      <c r="G156" s="16">
        <f>IF(A156="","",ROUNDUP(D156*(E156+F156),0))</f>
        <v/>
      </c>
      <c r="H156" s="11" t="n"/>
      <c r="I156" s="17">
        <f>IF(OR(A156="",H156=""),"",IF(H156&lt;=G156,"PEDIR","OK"))</f>
        <v/>
      </c>
      <c r="J156" s="20" t="n"/>
      <c r="K156" s="6" t="n"/>
      <c r="L156" s="6" t="n"/>
    </row>
    <row r="157">
      <c r="A157" s="6" t="n"/>
      <c r="B157" s="6" t="n"/>
      <c r="C157" s="6" t="n"/>
      <c r="D157" s="19" t="n"/>
      <c r="E157" s="11" t="n"/>
      <c r="F157" s="11" t="n"/>
      <c r="G157" s="16">
        <f>IF(A157="","",ROUNDUP(D157*(E157+F157),0))</f>
        <v/>
      </c>
      <c r="H157" s="11" t="n"/>
      <c r="I157" s="17">
        <f>IF(OR(A157="",H157=""),"",IF(H157&lt;=G157,"PEDIR","OK"))</f>
        <v/>
      </c>
      <c r="J157" s="20" t="n"/>
      <c r="K157" s="6" t="n"/>
      <c r="L157" s="6" t="n"/>
    </row>
    <row r="158">
      <c r="A158" s="6" t="n"/>
      <c r="B158" s="6" t="n"/>
      <c r="C158" s="6" t="n"/>
      <c r="D158" s="19" t="n"/>
      <c r="E158" s="11" t="n"/>
      <c r="F158" s="11" t="n"/>
      <c r="G158" s="16">
        <f>IF(A158="","",ROUNDUP(D158*(E158+F158),0))</f>
        <v/>
      </c>
      <c r="H158" s="11" t="n"/>
      <c r="I158" s="17">
        <f>IF(OR(A158="",H158=""),"",IF(H158&lt;=G158,"PEDIR","OK"))</f>
        <v/>
      </c>
      <c r="J158" s="20" t="n"/>
      <c r="K158" s="6" t="n"/>
      <c r="L158" s="6" t="n"/>
    </row>
    <row r="159">
      <c r="A159" s="6" t="n"/>
      <c r="B159" s="6" t="n"/>
      <c r="C159" s="6" t="n"/>
      <c r="D159" s="19" t="n"/>
      <c r="E159" s="11" t="n"/>
      <c r="F159" s="11" t="n"/>
      <c r="G159" s="16">
        <f>IF(A159="","",ROUNDUP(D159*(E159+F159),0))</f>
        <v/>
      </c>
      <c r="H159" s="11" t="n"/>
      <c r="I159" s="17">
        <f>IF(OR(A159="",H159=""),"",IF(H159&lt;=G159,"PEDIR","OK"))</f>
        <v/>
      </c>
      <c r="J159" s="20" t="n"/>
      <c r="K159" s="6" t="n"/>
      <c r="L159" s="6" t="n"/>
    </row>
    <row r="160">
      <c r="A160" s="6" t="n"/>
      <c r="B160" s="6" t="n"/>
      <c r="C160" s="6" t="n"/>
      <c r="D160" s="19" t="n"/>
      <c r="E160" s="11" t="n"/>
      <c r="F160" s="11" t="n"/>
      <c r="G160" s="16">
        <f>IF(A160="","",ROUNDUP(D160*(E160+F160),0))</f>
        <v/>
      </c>
      <c r="H160" s="11" t="n"/>
      <c r="I160" s="17">
        <f>IF(OR(A160="",H160=""),"",IF(H160&lt;=G160,"PEDIR","OK"))</f>
        <v/>
      </c>
      <c r="J160" s="20" t="n"/>
      <c r="K160" s="6" t="n"/>
      <c r="L160" s="6" t="n"/>
    </row>
    <row r="161">
      <c r="A161" s="6" t="n"/>
      <c r="B161" s="6" t="n"/>
      <c r="C161" s="6" t="n"/>
      <c r="D161" s="19" t="n"/>
      <c r="E161" s="11" t="n"/>
      <c r="F161" s="11" t="n"/>
      <c r="G161" s="16">
        <f>IF(A161="","",ROUNDUP(D161*(E161+F161),0))</f>
        <v/>
      </c>
      <c r="H161" s="11" t="n"/>
      <c r="I161" s="17">
        <f>IF(OR(A161="",H161=""),"",IF(H161&lt;=G161,"PEDIR","OK"))</f>
        <v/>
      </c>
      <c r="J161" s="20" t="n"/>
      <c r="K161" s="6" t="n"/>
      <c r="L161" s="6" t="n"/>
    </row>
    <row r="162">
      <c r="A162" s="6" t="n"/>
      <c r="B162" s="6" t="n"/>
      <c r="C162" s="6" t="n"/>
      <c r="D162" s="19" t="n"/>
      <c r="E162" s="11" t="n"/>
      <c r="F162" s="11" t="n"/>
      <c r="G162" s="16">
        <f>IF(A162="","",ROUNDUP(D162*(E162+F162),0))</f>
        <v/>
      </c>
      <c r="H162" s="11" t="n"/>
      <c r="I162" s="17">
        <f>IF(OR(A162="",H162=""),"",IF(H162&lt;=G162,"PEDIR","OK"))</f>
        <v/>
      </c>
      <c r="J162" s="20" t="n"/>
      <c r="K162" s="6" t="n"/>
      <c r="L162" s="6" t="n"/>
    </row>
    <row r="163">
      <c r="A163" s="6" t="n"/>
      <c r="B163" s="6" t="n"/>
      <c r="C163" s="6" t="n"/>
      <c r="D163" s="19" t="n"/>
      <c r="E163" s="11" t="n"/>
      <c r="F163" s="11" t="n"/>
      <c r="G163" s="16">
        <f>IF(A163="","",ROUNDUP(D163*(E163+F163),0))</f>
        <v/>
      </c>
      <c r="H163" s="11" t="n"/>
      <c r="I163" s="17">
        <f>IF(OR(A163="",H163=""),"",IF(H163&lt;=G163,"PEDIR","OK"))</f>
        <v/>
      </c>
      <c r="J163" s="20" t="n"/>
      <c r="K163" s="6" t="n"/>
      <c r="L163" s="6" t="n"/>
    </row>
    <row r="164">
      <c r="A164" s="6" t="n"/>
      <c r="B164" s="6" t="n"/>
      <c r="C164" s="6" t="n"/>
      <c r="D164" s="19" t="n"/>
      <c r="E164" s="11" t="n"/>
      <c r="F164" s="11" t="n"/>
      <c r="G164" s="16">
        <f>IF(A164="","",ROUNDUP(D164*(E164+F164),0))</f>
        <v/>
      </c>
      <c r="H164" s="11" t="n"/>
      <c r="I164" s="17">
        <f>IF(OR(A164="",H164=""),"",IF(H164&lt;=G164,"PEDIR","OK"))</f>
        <v/>
      </c>
      <c r="J164" s="20" t="n"/>
      <c r="K164" s="6" t="n"/>
      <c r="L164" s="6" t="n"/>
    </row>
    <row r="165">
      <c r="A165" s="6" t="n"/>
      <c r="B165" s="6" t="n"/>
      <c r="C165" s="6" t="n"/>
      <c r="D165" s="19" t="n"/>
      <c r="E165" s="11" t="n"/>
      <c r="F165" s="11" t="n"/>
      <c r="G165" s="16">
        <f>IF(A165="","",ROUNDUP(D165*(E165+F165),0))</f>
        <v/>
      </c>
      <c r="H165" s="11" t="n"/>
      <c r="I165" s="17">
        <f>IF(OR(A165="",H165=""),"",IF(H165&lt;=G165,"PEDIR","OK"))</f>
        <v/>
      </c>
      <c r="J165" s="20" t="n"/>
      <c r="K165" s="6" t="n"/>
      <c r="L165" s="6" t="n"/>
    </row>
    <row r="166">
      <c r="A166" s="6" t="n"/>
      <c r="B166" s="6" t="n"/>
      <c r="C166" s="6" t="n"/>
      <c r="D166" s="19" t="n"/>
      <c r="E166" s="11" t="n"/>
      <c r="F166" s="11" t="n"/>
      <c r="G166" s="16">
        <f>IF(A166="","",ROUNDUP(D166*(E166+F166),0))</f>
        <v/>
      </c>
      <c r="H166" s="11" t="n"/>
      <c r="I166" s="17">
        <f>IF(OR(A166="",H166=""),"",IF(H166&lt;=G166,"PEDIR","OK"))</f>
        <v/>
      </c>
      <c r="J166" s="20" t="n"/>
      <c r="K166" s="6" t="n"/>
      <c r="L166" s="6" t="n"/>
    </row>
    <row r="167">
      <c r="A167" s="6" t="n"/>
      <c r="B167" s="6" t="n"/>
      <c r="C167" s="6" t="n"/>
      <c r="D167" s="19" t="n"/>
      <c r="E167" s="11" t="n"/>
      <c r="F167" s="11" t="n"/>
      <c r="G167" s="16">
        <f>IF(A167="","",ROUNDUP(D167*(E167+F167),0))</f>
        <v/>
      </c>
      <c r="H167" s="11" t="n"/>
      <c r="I167" s="17">
        <f>IF(OR(A167="",H167=""),"",IF(H167&lt;=G167,"PEDIR","OK"))</f>
        <v/>
      </c>
      <c r="J167" s="20" t="n"/>
      <c r="K167" s="6" t="n"/>
      <c r="L167" s="6" t="n"/>
    </row>
    <row r="168">
      <c r="A168" s="6" t="n"/>
      <c r="B168" s="6" t="n"/>
      <c r="C168" s="6" t="n"/>
      <c r="D168" s="19" t="n"/>
      <c r="E168" s="11" t="n"/>
      <c r="F168" s="11" t="n"/>
      <c r="G168" s="16">
        <f>IF(A168="","",ROUNDUP(D168*(E168+F168),0))</f>
        <v/>
      </c>
      <c r="H168" s="11" t="n"/>
      <c r="I168" s="17">
        <f>IF(OR(A168="",H168=""),"",IF(H168&lt;=G168,"PEDIR","OK"))</f>
        <v/>
      </c>
      <c r="J168" s="20" t="n"/>
      <c r="K168" s="6" t="n"/>
      <c r="L168" s="6" t="n"/>
    </row>
    <row r="169">
      <c r="A169" s="6" t="n"/>
      <c r="B169" s="6" t="n"/>
      <c r="C169" s="6" t="n"/>
      <c r="D169" s="19" t="n"/>
      <c r="E169" s="11" t="n"/>
      <c r="F169" s="11" t="n"/>
      <c r="G169" s="16">
        <f>IF(A169="","",ROUNDUP(D169*(E169+F169),0))</f>
        <v/>
      </c>
      <c r="H169" s="11" t="n"/>
      <c r="I169" s="17">
        <f>IF(OR(A169="",H169=""),"",IF(H169&lt;=G169,"PEDIR","OK"))</f>
        <v/>
      </c>
      <c r="J169" s="20" t="n"/>
      <c r="K169" s="6" t="n"/>
      <c r="L169" s="6" t="n"/>
    </row>
    <row r="170">
      <c r="A170" s="6" t="n"/>
      <c r="B170" s="6" t="n"/>
      <c r="C170" s="6" t="n"/>
      <c r="D170" s="19" t="n"/>
      <c r="E170" s="11" t="n"/>
      <c r="F170" s="11" t="n"/>
      <c r="G170" s="16">
        <f>IF(A170="","",ROUNDUP(D170*(E170+F170),0))</f>
        <v/>
      </c>
      <c r="H170" s="11" t="n"/>
      <c r="I170" s="17">
        <f>IF(OR(A170="",H170=""),"",IF(H170&lt;=G170,"PEDIR","OK"))</f>
        <v/>
      </c>
      <c r="J170" s="20" t="n"/>
      <c r="K170" s="6" t="n"/>
      <c r="L170" s="6" t="n"/>
    </row>
    <row r="171">
      <c r="A171" s="6" t="n"/>
      <c r="B171" s="6" t="n"/>
      <c r="C171" s="6" t="n"/>
      <c r="D171" s="19" t="n"/>
      <c r="E171" s="11" t="n"/>
      <c r="F171" s="11" t="n"/>
      <c r="G171" s="16">
        <f>IF(A171="","",ROUNDUP(D171*(E171+F171),0))</f>
        <v/>
      </c>
      <c r="H171" s="11" t="n"/>
      <c r="I171" s="17">
        <f>IF(OR(A171="",H171=""),"",IF(H171&lt;=G171,"PEDIR","OK"))</f>
        <v/>
      </c>
      <c r="J171" s="20" t="n"/>
      <c r="K171" s="6" t="n"/>
      <c r="L171" s="6" t="n"/>
    </row>
    <row r="172">
      <c r="A172" s="6" t="n"/>
      <c r="B172" s="6" t="n"/>
      <c r="C172" s="6" t="n"/>
      <c r="D172" s="19" t="n"/>
      <c r="E172" s="11" t="n"/>
      <c r="F172" s="11" t="n"/>
      <c r="G172" s="16">
        <f>IF(A172="","",ROUNDUP(D172*(E172+F172),0))</f>
        <v/>
      </c>
      <c r="H172" s="11" t="n"/>
      <c r="I172" s="17">
        <f>IF(OR(A172="",H172=""),"",IF(H172&lt;=G172,"PEDIR","OK"))</f>
        <v/>
      </c>
      <c r="J172" s="20" t="n"/>
      <c r="K172" s="6" t="n"/>
      <c r="L172" s="6" t="n"/>
    </row>
    <row r="173">
      <c r="A173" s="6" t="n"/>
      <c r="B173" s="6" t="n"/>
      <c r="C173" s="6" t="n"/>
      <c r="D173" s="19" t="n"/>
      <c r="E173" s="11" t="n"/>
      <c r="F173" s="11" t="n"/>
      <c r="G173" s="16">
        <f>IF(A173="","",ROUNDUP(D173*(E173+F173),0))</f>
        <v/>
      </c>
      <c r="H173" s="11" t="n"/>
      <c r="I173" s="17">
        <f>IF(OR(A173="",H173=""),"",IF(H173&lt;=G173,"PEDIR","OK"))</f>
        <v/>
      </c>
      <c r="J173" s="20" t="n"/>
      <c r="K173" s="6" t="n"/>
      <c r="L173" s="6" t="n"/>
    </row>
    <row r="174">
      <c r="A174" s="6" t="n"/>
      <c r="B174" s="6" t="n"/>
      <c r="C174" s="6" t="n"/>
      <c r="D174" s="19" t="n"/>
      <c r="E174" s="11" t="n"/>
      <c r="F174" s="11" t="n"/>
      <c r="G174" s="16">
        <f>IF(A174="","",ROUNDUP(D174*(E174+F174),0))</f>
        <v/>
      </c>
      <c r="H174" s="11" t="n"/>
      <c r="I174" s="17">
        <f>IF(OR(A174="",H174=""),"",IF(H174&lt;=G174,"PEDIR","OK"))</f>
        <v/>
      </c>
      <c r="J174" s="20" t="n"/>
      <c r="K174" s="6" t="n"/>
      <c r="L174" s="6" t="n"/>
    </row>
    <row r="175">
      <c r="A175" s="6" t="n"/>
      <c r="B175" s="6" t="n"/>
      <c r="C175" s="6" t="n"/>
      <c r="D175" s="19" t="n"/>
      <c r="E175" s="11" t="n"/>
      <c r="F175" s="11" t="n"/>
      <c r="G175" s="16">
        <f>IF(A175="","",ROUNDUP(D175*(E175+F175),0))</f>
        <v/>
      </c>
      <c r="H175" s="11" t="n"/>
      <c r="I175" s="17">
        <f>IF(OR(A175="",H175=""),"",IF(H175&lt;=G175,"PEDIR","OK"))</f>
        <v/>
      </c>
      <c r="J175" s="20" t="n"/>
      <c r="K175" s="6" t="n"/>
      <c r="L175" s="6" t="n"/>
    </row>
    <row r="176">
      <c r="A176" s="6" t="n"/>
      <c r="B176" s="6" t="n"/>
      <c r="C176" s="6" t="n"/>
      <c r="D176" s="19" t="n"/>
      <c r="E176" s="11" t="n"/>
      <c r="F176" s="11" t="n"/>
      <c r="G176" s="16">
        <f>IF(A176="","",ROUNDUP(D176*(E176+F176),0))</f>
        <v/>
      </c>
      <c r="H176" s="11" t="n"/>
      <c r="I176" s="17">
        <f>IF(OR(A176="",H176=""),"",IF(H176&lt;=G176,"PEDIR","OK"))</f>
        <v/>
      </c>
      <c r="J176" s="20" t="n"/>
      <c r="K176" s="6" t="n"/>
      <c r="L176" s="6" t="n"/>
    </row>
    <row r="177">
      <c r="A177" s="6" t="n"/>
      <c r="B177" s="6" t="n"/>
      <c r="C177" s="6" t="n"/>
      <c r="D177" s="19" t="n"/>
      <c r="E177" s="11" t="n"/>
      <c r="F177" s="11" t="n"/>
      <c r="G177" s="16">
        <f>IF(A177="","",ROUNDUP(D177*(E177+F177),0))</f>
        <v/>
      </c>
      <c r="H177" s="11" t="n"/>
      <c r="I177" s="17">
        <f>IF(OR(A177="",H177=""),"",IF(H177&lt;=G177,"PEDIR","OK"))</f>
        <v/>
      </c>
      <c r="J177" s="20" t="n"/>
      <c r="K177" s="6" t="n"/>
      <c r="L177" s="6" t="n"/>
    </row>
    <row r="178">
      <c r="A178" s="6" t="n"/>
      <c r="B178" s="6" t="n"/>
      <c r="C178" s="6" t="n"/>
      <c r="D178" s="19" t="n"/>
      <c r="E178" s="11" t="n"/>
      <c r="F178" s="11" t="n"/>
      <c r="G178" s="16">
        <f>IF(A178="","",ROUNDUP(D178*(E178+F178),0))</f>
        <v/>
      </c>
      <c r="H178" s="11" t="n"/>
      <c r="I178" s="17">
        <f>IF(OR(A178="",H178=""),"",IF(H178&lt;=G178,"PEDIR","OK"))</f>
        <v/>
      </c>
      <c r="J178" s="20" t="n"/>
      <c r="K178" s="6" t="n"/>
      <c r="L178" s="6" t="n"/>
    </row>
    <row r="179">
      <c r="A179" s="6" t="n"/>
      <c r="B179" s="6" t="n"/>
      <c r="C179" s="6" t="n"/>
      <c r="D179" s="19" t="n"/>
      <c r="E179" s="11" t="n"/>
      <c r="F179" s="11" t="n"/>
      <c r="G179" s="16">
        <f>IF(A179="","",ROUNDUP(D179*(E179+F179),0))</f>
        <v/>
      </c>
      <c r="H179" s="11" t="n"/>
      <c r="I179" s="17">
        <f>IF(OR(A179="",H179=""),"",IF(H179&lt;=G179,"PEDIR","OK"))</f>
        <v/>
      </c>
      <c r="J179" s="20" t="n"/>
      <c r="K179" s="6" t="n"/>
      <c r="L179" s="6" t="n"/>
    </row>
    <row r="180">
      <c r="A180" s="6" t="n"/>
      <c r="B180" s="6" t="n"/>
      <c r="C180" s="6" t="n"/>
      <c r="D180" s="19" t="n"/>
      <c r="E180" s="11" t="n"/>
      <c r="F180" s="11" t="n"/>
      <c r="G180" s="16">
        <f>IF(A180="","",ROUNDUP(D180*(E180+F180),0))</f>
        <v/>
      </c>
      <c r="H180" s="11" t="n"/>
      <c r="I180" s="17">
        <f>IF(OR(A180="",H180=""),"",IF(H180&lt;=G180,"PEDIR","OK"))</f>
        <v/>
      </c>
      <c r="J180" s="20" t="n"/>
      <c r="K180" s="6" t="n"/>
      <c r="L180" s="6" t="n"/>
    </row>
    <row r="181">
      <c r="A181" s="6" t="n"/>
      <c r="B181" s="6" t="n"/>
      <c r="C181" s="6" t="n"/>
      <c r="D181" s="19" t="n"/>
      <c r="E181" s="11" t="n"/>
      <c r="F181" s="11" t="n"/>
      <c r="G181" s="16">
        <f>IF(A181="","",ROUNDUP(D181*(E181+F181),0))</f>
        <v/>
      </c>
      <c r="H181" s="11" t="n"/>
      <c r="I181" s="17">
        <f>IF(OR(A181="",H181=""),"",IF(H181&lt;=G181,"PEDIR","OK"))</f>
        <v/>
      </c>
      <c r="J181" s="20" t="n"/>
      <c r="K181" s="6" t="n"/>
      <c r="L181" s="6" t="n"/>
    </row>
    <row r="182">
      <c r="A182" s="6" t="n"/>
      <c r="B182" s="6" t="n"/>
      <c r="C182" s="6" t="n"/>
      <c r="D182" s="19" t="n"/>
      <c r="E182" s="11" t="n"/>
      <c r="F182" s="11" t="n"/>
      <c r="G182" s="16">
        <f>IF(A182="","",ROUNDUP(D182*(E182+F182),0))</f>
        <v/>
      </c>
      <c r="H182" s="11" t="n"/>
      <c r="I182" s="17">
        <f>IF(OR(A182="",H182=""),"",IF(H182&lt;=G182,"PEDIR","OK"))</f>
        <v/>
      </c>
      <c r="J182" s="20" t="n"/>
      <c r="K182" s="6" t="n"/>
      <c r="L182" s="6" t="n"/>
    </row>
    <row r="183">
      <c r="A183" s="6" t="n"/>
      <c r="B183" s="6" t="n"/>
      <c r="C183" s="6" t="n"/>
      <c r="D183" s="19" t="n"/>
      <c r="E183" s="11" t="n"/>
      <c r="F183" s="11" t="n"/>
      <c r="G183" s="16">
        <f>IF(A183="","",ROUNDUP(D183*(E183+F183),0))</f>
        <v/>
      </c>
      <c r="H183" s="11" t="n"/>
      <c r="I183" s="17">
        <f>IF(OR(A183="",H183=""),"",IF(H183&lt;=G183,"PEDIR","OK"))</f>
        <v/>
      </c>
      <c r="J183" s="20" t="n"/>
      <c r="K183" s="6" t="n"/>
      <c r="L183" s="6" t="n"/>
    </row>
    <row r="184">
      <c r="A184" s="6" t="n"/>
      <c r="B184" s="6" t="n"/>
      <c r="C184" s="6" t="n"/>
      <c r="D184" s="19" t="n"/>
      <c r="E184" s="11" t="n"/>
      <c r="F184" s="11" t="n"/>
      <c r="G184" s="16">
        <f>IF(A184="","",ROUNDUP(D184*(E184+F184),0))</f>
        <v/>
      </c>
      <c r="H184" s="11" t="n"/>
      <c r="I184" s="17">
        <f>IF(OR(A184="",H184=""),"",IF(H184&lt;=G184,"PEDIR","OK"))</f>
        <v/>
      </c>
      <c r="J184" s="20" t="n"/>
      <c r="K184" s="6" t="n"/>
      <c r="L184" s="6" t="n"/>
    </row>
    <row r="185">
      <c r="A185" s="6" t="n"/>
      <c r="B185" s="6" t="n"/>
      <c r="C185" s="6" t="n"/>
      <c r="D185" s="19" t="n"/>
      <c r="E185" s="11" t="n"/>
      <c r="F185" s="11" t="n"/>
      <c r="G185" s="16">
        <f>IF(A185="","",ROUNDUP(D185*(E185+F185),0))</f>
        <v/>
      </c>
      <c r="H185" s="11" t="n"/>
      <c r="I185" s="17">
        <f>IF(OR(A185="",H185=""),"",IF(H185&lt;=G185,"PEDIR","OK"))</f>
        <v/>
      </c>
      <c r="J185" s="20" t="n"/>
      <c r="K185" s="6" t="n"/>
      <c r="L185" s="6" t="n"/>
    </row>
    <row r="186">
      <c r="A186" s="6" t="n"/>
      <c r="B186" s="6" t="n"/>
      <c r="C186" s="6" t="n"/>
      <c r="D186" s="19" t="n"/>
      <c r="E186" s="11" t="n"/>
      <c r="F186" s="11" t="n"/>
      <c r="G186" s="16">
        <f>IF(A186="","",ROUNDUP(D186*(E186+F186),0))</f>
        <v/>
      </c>
      <c r="H186" s="11" t="n"/>
      <c r="I186" s="17">
        <f>IF(OR(A186="",H186=""),"",IF(H186&lt;=G186,"PEDIR","OK"))</f>
        <v/>
      </c>
      <c r="J186" s="20" t="n"/>
      <c r="K186" s="6" t="n"/>
      <c r="L186" s="6" t="n"/>
    </row>
    <row r="187">
      <c r="A187" s="6" t="n"/>
      <c r="B187" s="6" t="n"/>
      <c r="C187" s="6" t="n"/>
      <c r="D187" s="19" t="n"/>
      <c r="E187" s="11" t="n"/>
      <c r="F187" s="11" t="n"/>
      <c r="G187" s="16">
        <f>IF(A187="","",ROUNDUP(D187*(E187+F187),0))</f>
        <v/>
      </c>
      <c r="H187" s="11" t="n"/>
      <c r="I187" s="17">
        <f>IF(OR(A187="",H187=""),"",IF(H187&lt;=G187,"PEDIR","OK"))</f>
        <v/>
      </c>
      <c r="J187" s="20" t="n"/>
      <c r="K187" s="6" t="n"/>
      <c r="L187" s="6" t="n"/>
    </row>
    <row r="188">
      <c r="A188" s="6" t="n"/>
      <c r="B188" s="6" t="n"/>
      <c r="C188" s="6" t="n"/>
      <c r="D188" s="19" t="n"/>
      <c r="E188" s="11" t="n"/>
      <c r="F188" s="11" t="n"/>
      <c r="G188" s="16">
        <f>IF(A188="","",ROUNDUP(D188*(E188+F188),0))</f>
        <v/>
      </c>
      <c r="H188" s="11" t="n"/>
      <c r="I188" s="17">
        <f>IF(OR(A188="",H188=""),"",IF(H188&lt;=G188,"PEDIR","OK"))</f>
        <v/>
      </c>
      <c r="J188" s="20" t="n"/>
      <c r="K188" s="6" t="n"/>
      <c r="L188" s="6" t="n"/>
    </row>
    <row r="189">
      <c r="A189" s="6" t="n"/>
      <c r="B189" s="6" t="n"/>
      <c r="C189" s="6" t="n"/>
      <c r="D189" s="19" t="n"/>
      <c r="E189" s="11" t="n"/>
      <c r="F189" s="11" t="n"/>
      <c r="G189" s="16">
        <f>IF(A189="","",ROUNDUP(D189*(E189+F189),0))</f>
        <v/>
      </c>
      <c r="H189" s="11" t="n"/>
      <c r="I189" s="17">
        <f>IF(OR(A189="",H189=""),"",IF(H189&lt;=G189,"PEDIR","OK"))</f>
        <v/>
      </c>
      <c r="J189" s="20" t="n"/>
      <c r="K189" s="6" t="n"/>
      <c r="L189" s="6" t="n"/>
    </row>
    <row r="190">
      <c r="A190" s="6" t="n"/>
      <c r="B190" s="6" t="n"/>
      <c r="C190" s="6" t="n"/>
      <c r="D190" s="19" t="n"/>
      <c r="E190" s="11" t="n"/>
      <c r="F190" s="11" t="n"/>
      <c r="G190" s="16">
        <f>IF(A190="","",ROUNDUP(D190*(E190+F190),0))</f>
        <v/>
      </c>
      <c r="H190" s="11" t="n"/>
      <c r="I190" s="17">
        <f>IF(OR(A190="",H190=""),"",IF(H190&lt;=G190,"PEDIR","OK"))</f>
        <v/>
      </c>
      <c r="J190" s="20" t="n"/>
      <c r="K190" s="6" t="n"/>
      <c r="L190" s="6" t="n"/>
    </row>
    <row r="191">
      <c r="A191" s="6" t="n"/>
      <c r="B191" s="6" t="n"/>
      <c r="C191" s="6" t="n"/>
      <c r="D191" s="19" t="n"/>
      <c r="E191" s="11" t="n"/>
      <c r="F191" s="11" t="n"/>
      <c r="G191" s="16">
        <f>IF(A191="","",ROUNDUP(D191*(E191+F191),0))</f>
        <v/>
      </c>
      <c r="H191" s="11" t="n"/>
      <c r="I191" s="17">
        <f>IF(OR(A191="",H191=""),"",IF(H191&lt;=G191,"PEDIR","OK"))</f>
        <v/>
      </c>
      <c r="J191" s="20" t="n"/>
      <c r="K191" s="6" t="n"/>
      <c r="L191" s="6" t="n"/>
    </row>
    <row r="192">
      <c r="A192" s="6" t="n"/>
      <c r="B192" s="6" t="n"/>
      <c r="C192" s="6" t="n"/>
      <c r="D192" s="19" t="n"/>
      <c r="E192" s="11" t="n"/>
      <c r="F192" s="11" t="n"/>
      <c r="G192" s="16">
        <f>IF(A192="","",ROUNDUP(D192*(E192+F192),0))</f>
        <v/>
      </c>
      <c r="H192" s="11" t="n"/>
      <c r="I192" s="17">
        <f>IF(OR(A192="",H192=""),"",IF(H192&lt;=G192,"PEDIR","OK"))</f>
        <v/>
      </c>
      <c r="J192" s="20" t="n"/>
      <c r="K192" s="6" t="n"/>
      <c r="L192" s="6" t="n"/>
    </row>
    <row r="193">
      <c r="A193" s="6" t="n"/>
      <c r="B193" s="6" t="n"/>
      <c r="C193" s="6" t="n"/>
      <c r="D193" s="19" t="n"/>
      <c r="E193" s="11" t="n"/>
      <c r="F193" s="11" t="n"/>
      <c r="G193" s="16">
        <f>IF(A193="","",ROUNDUP(D193*(E193+F193),0))</f>
        <v/>
      </c>
      <c r="H193" s="11" t="n"/>
      <c r="I193" s="17">
        <f>IF(OR(A193="",H193=""),"",IF(H193&lt;=G193,"PEDIR","OK"))</f>
        <v/>
      </c>
      <c r="J193" s="20" t="n"/>
      <c r="K193" s="6" t="n"/>
      <c r="L193" s="6" t="n"/>
    </row>
    <row r="194">
      <c r="A194" s="6" t="n"/>
      <c r="B194" s="6" t="n"/>
      <c r="C194" s="6" t="n"/>
      <c r="D194" s="19" t="n"/>
      <c r="E194" s="11" t="n"/>
      <c r="F194" s="11" t="n"/>
      <c r="G194" s="16">
        <f>IF(A194="","",ROUNDUP(D194*(E194+F194),0))</f>
        <v/>
      </c>
      <c r="H194" s="11" t="n"/>
      <c r="I194" s="17">
        <f>IF(OR(A194="",H194=""),"",IF(H194&lt;=G194,"PEDIR","OK"))</f>
        <v/>
      </c>
      <c r="J194" s="20" t="n"/>
      <c r="K194" s="6" t="n"/>
      <c r="L194" s="6" t="n"/>
    </row>
    <row r="195">
      <c r="A195" s="6" t="n"/>
      <c r="B195" s="6" t="n"/>
      <c r="C195" s="6" t="n"/>
      <c r="D195" s="19" t="n"/>
      <c r="E195" s="11" t="n"/>
      <c r="F195" s="11" t="n"/>
      <c r="G195" s="16">
        <f>IF(A195="","",ROUNDUP(D195*(E195+F195),0))</f>
        <v/>
      </c>
      <c r="H195" s="11" t="n"/>
      <c r="I195" s="17">
        <f>IF(OR(A195="",H195=""),"",IF(H195&lt;=G195,"PEDIR","OK"))</f>
        <v/>
      </c>
      <c r="J195" s="20" t="n"/>
      <c r="K195" s="6" t="n"/>
      <c r="L195" s="6" t="n"/>
    </row>
    <row r="196">
      <c r="A196" s="6" t="n"/>
      <c r="B196" s="6" t="n"/>
      <c r="C196" s="6" t="n"/>
      <c r="D196" s="19" t="n"/>
      <c r="E196" s="11" t="n"/>
      <c r="F196" s="11" t="n"/>
      <c r="G196" s="16">
        <f>IF(A196="","",ROUNDUP(D196*(E196+F196),0))</f>
        <v/>
      </c>
      <c r="H196" s="11" t="n"/>
      <c r="I196" s="17">
        <f>IF(OR(A196="",H196=""),"",IF(H196&lt;=G196,"PEDIR","OK"))</f>
        <v/>
      </c>
      <c r="J196" s="20" t="n"/>
      <c r="K196" s="6" t="n"/>
      <c r="L196" s="6" t="n"/>
    </row>
    <row r="197">
      <c r="A197" s="6" t="n"/>
      <c r="B197" s="6" t="n"/>
      <c r="C197" s="6" t="n"/>
      <c r="D197" s="19" t="n"/>
      <c r="E197" s="11" t="n"/>
      <c r="F197" s="11" t="n"/>
      <c r="G197" s="16">
        <f>IF(A197="","",ROUNDUP(D197*(E197+F197),0))</f>
        <v/>
      </c>
      <c r="H197" s="11" t="n"/>
      <c r="I197" s="17">
        <f>IF(OR(A197="",H197=""),"",IF(H197&lt;=G197,"PEDIR","OK"))</f>
        <v/>
      </c>
      <c r="J197" s="20" t="n"/>
      <c r="K197" s="6" t="n"/>
      <c r="L197" s="6" t="n"/>
    </row>
    <row r="198">
      <c r="A198" s="6" t="n"/>
      <c r="B198" s="6" t="n"/>
      <c r="C198" s="6" t="n"/>
      <c r="D198" s="19" t="n"/>
      <c r="E198" s="11" t="n"/>
      <c r="F198" s="11" t="n"/>
      <c r="G198" s="16">
        <f>IF(A198="","",ROUNDUP(D198*(E198+F198),0))</f>
        <v/>
      </c>
      <c r="H198" s="11" t="n"/>
      <c r="I198" s="17">
        <f>IF(OR(A198="",H198=""),"",IF(H198&lt;=G198,"PEDIR","OK"))</f>
        <v/>
      </c>
      <c r="J198" s="20" t="n"/>
      <c r="K198" s="6" t="n"/>
      <c r="L198" s="6" t="n"/>
    </row>
    <row r="199">
      <c r="A199" s="6" t="n"/>
      <c r="B199" s="6" t="n"/>
      <c r="C199" s="6" t="n"/>
      <c r="D199" s="19" t="n"/>
      <c r="E199" s="11" t="n"/>
      <c r="F199" s="11" t="n"/>
      <c r="G199" s="16">
        <f>IF(A199="","",ROUNDUP(D199*(E199+F199),0))</f>
        <v/>
      </c>
      <c r="H199" s="11" t="n"/>
      <c r="I199" s="17">
        <f>IF(OR(A199="",H199=""),"",IF(H199&lt;=G199,"PEDIR","OK"))</f>
        <v/>
      </c>
      <c r="J199" s="20" t="n"/>
      <c r="K199" s="6" t="n"/>
      <c r="L199" s="6" t="n"/>
    </row>
    <row r="200">
      <c r="A200" s="6" t="n"/>
      <c r="B200" s="6" t="n"/>
      <c r="C200" s="6" t="n"/>
      <c r="D200" s="19" t="n"/>
      <c r="E200" s="11" t="n"/>
      <c r="F200" s="11" t="n"/>
      <c r="G200" s="16">
        <f>IF(A200="","",ROUNDUP(D200*(E200+F200),0))</f>
        <v/>
      </c>
      <c r="H200" s="11" t="n"/>
      <c r="I200" s="17">
        <f>IF(OR(A200="",H200=""),"",IF(H200&lt;=G200,"PEDIR","OK"))</f>
        <v/>
      </c>
      <c r="J200" s="20" t="n"/>
      <c r="K200" s="6" t="n"/>
      <c r="L200" s="6" t="n"/>
    </row>
    <row r="201">
      <c r="A201" s="6" t="n"/>
      <c r="B201" s="6" t="n"/>
      <c r="C201" s="6" t="n"/>
      <c r="D201" s="19" t="n"/>
      <c r="E201" s="11" t="n"/>
      <c r="F201" s="11" t="n"/>
      <c r="G201" s="16">
        <f>IF(A201="","",ROUNDUP(D201*(E201+F201),0))</f>
        <v/>
      </c>
      <c r="H201" s="11" t="n"/>
      <c r="I201" s="17">
        <f>IF(OR(A201="",H201=""),"",IF(H201&lt;=G201,"PEDIR","OK"))</f>
        <v/>
      </c>
      <c r="J201" s="20" t="n"/>
      <c r="K201" s="6" t="n"/>
      <c r="L201" s="6" t="n"/>
    </row>
    <row r="202">
      <c r="A202" s="6" t="n"/>
      <c r="B202" s="6" t="n"/>
      <c r="C202" s="6" t="n"/>
      <c r="D202" s="19" t="n"/>
      <c r="E202" s="11" t="n"/>
      <c r="F202" s="11" t="n"/>
      <c r="G202" s="16">
        <f>IF(A202="","",ROUNDUP(D202*(E202+F202),0))</f>
        <v/>
      </c>
      <c r="H202" s="11" t="n"/>
      <c r="I202" s="17">
        <f>IF(OR(A202="",H202=""),"",IF(H202&lt;=G202,"PEDIR","OK"))</f>
        <v/>
      </c>
      <c r="J202" s="20" t="n"/>
      <c r="K202" s="6" t="n"/>
      <c r="L202" s="6" t="n"/>
    </row>
    <row r="203">
      <c r="A203" s="6" t="n"/>
      <c r="B203" s="6" t="n"/>
      <c r="C203" s="6" t="n"/>
      <c r="D203" s="19" t="n"/>
      <c r="E203" s="11" t="n"/>
      <c r="F203" s="11" t="n"/>
      <c r="G203" s="16">
        <f>IF(A203="","",ROUNDUP(D203*(E203+F203),0))</f>
        <v/>
      </c>
      <c r="H203" s="11" t="n"/>
      <c r="I203" s="17">
        <f>IF(OR(A203="",H203=""),"",IF(H203&lt;=G203,"PEDIR","OK"))</f>
        <v/>
      </c>
      <c r="J203" s="20" t="n"/>
      <c r="K203" s="6" t="n"/>
      <c r="L203" s="6" t="n"/>
    </row>
    <row r="204">
      <c r="A204" s="6" t="n"/>
      <c r="B204" s="6" t="n"/>
      <c r="C204" s="6" t="n"/>
      <c r="D204" s="19" t="n"/>
      <c r="E204" s="11" t="n"/>
      <c r="F204" s="11" t="n"/>
      <c r="G204" s="16">
        <f>IF(A204="","",ROUNDUP(D204*(E204+F204),0))</f>
        <v/>
      </c>
      <c r="H204" s="11" t="n"/>
      <c r="I204" s="17">
        <f>IF(OR(A204="",H204=""),"",IF(H204&lt;=G204,"PEDIR","OK"))</f>
        <v/>
      </c>
      <c r="J204" s="20" t="n"/>
      <c r="K204" s="6" t="n"/>
      <c r="L204" s="6" t="n"/>
    </row>
  </sheetData>
  <conditionalFormatting sqref="I5:I204">
    <cfRule type="cellIs" priority="1" operator="equal" dxfId="0">
      <formula>"PEDIR"</formula>
    </cfRule>
    <cfRule type="cellIs" priority="2" operator="equal" dxfId="1">
      <formula>"OK"</formula>
    </cfRule>
  </conditionalFormatting>
  <conditionalFormatting sqref="J5:J204">
    <cfRule type="expression" priority="3" dxfId="2">
      <formula>AND(ISNUMBER(J5),J5-$I$2&lt;=$K$2)</formula>
    </cfRule>
  </conditionalFormatting>
  <dataValidations count="1">
    <dataValidation sqref="B5:B204" showDropDown="0" showInputMessage="0" showErrorMessage="0" allowBlank="1" type="list">
      <formula1>"A,B,C"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</cols>
  <sheetData>
    <row r="1">
      <c r="A1" s="1" t="inlineStr">
        <is>
          <t>Resumo do estoque</t>
        </is>
      </c>
    </row>
    <row r="2">
      <c r="A2" s="2" t="inlineStr">
        <is>
          <t>Atualiza sozinho a partir da aba Estoque.</t>
        </is>
      </c>
    </row>
    <row r="4">
      <c r="A4" s="9" t="inlineStr">
        <is>
          <t>Itens cadastrados</t>
        </is>
      </c>
      <c r="B4" s="16">
        <f>COUNTA(Estoque!A5:A204)</f>
        <v/>
      </c>
    </row>
    <row r="5">
      <c r="A5" s="9" t="inlineStr">
        <is>
          <t>Itens para pedir agora</t>
        </is>
      </c>
      <c r="B5" s="16">
        <f>COUNTIF(Estoque!I5:I204,"PEDIR")</f>
        <v/>
      </c>
    </row>
    <row r="6">
      <c r="A6" s="9" t="inlineStr">
        <is>
          <t>Itens da classe A para pedir</t>
        </is>
      </c>
      <c r="B6" s="16">
        <f>COUNTIFS(Estoque!I5:I204,"PEDIR",Estoque!B5:B204,"A")</f>
        <v/>
      </c>
    </row>
    <row r="7">
      <c r="A7" s="9" t="inlineStr">
        <is>
          <t>Itens vencendo no prazo de aviso</t>
        </is>
      </c>
      <c r="B7" s="16">
        <f>SUMPRODUCT((Estoque!J5:J204&lt;&gt;"")*(Estoque!J5:J204-Estoque!$I$2&lt;=Estoque!$K$2))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Cliniu</dc:creator>
  <dc:title>Planilha estoque consultorio odontologico</dc:title>
  <dcterms:created xsi:type="dcterms:W3CDTF">2026-10-23T20:15:02Z</dcterms:created>
  <dcterms:modified xsi:type="dcterms:W3CDTF">2026-10-23T20:15:02Z</dcterms:modified>
</cp:coreProperties>
</file>