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o usar" sheetId="1" state="visible" r:id="rId1"/>
    <sheet name="Custos fixos" sheetId="2" state="visible" r:id="rId2"/>
    <sheet name="Hora clínica" sheetId="3" state="visible" r:id="rId3"/>
    <sheet name="Procedimento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R$ #,##0.00;-R$ #,##0.00;&quot;-&quot;"/>
    <numFmt numFmtId="165" formatCode="0.0%;-0.0%;&quot;-&quot;"/>
  </numFmts>
  <fonts count="9">
    <font>
      <name val="Calibri"/>
      <family val="2"/>
      <color theme="1"/>
      <sz val="11"/>
      <scheme val="minor"/>
    </font>
    <font>
      <name val="Arial"/>
      <b val="1"/>
      <color rgb="00211C28"/>
      <sz val="16"/>
    </font>
    <font>
      <name val="Arial"/>
      <color rgb="005E586B"/>
      <sz val="10"/>
    </font>
    <font>
      <name val="Arial"/>
      <b val="1"/>
      <color rgb="00FFFFFF"/>
      <sz val="10"/>
    </font>
    <font>
      <name val="Arial"/>
      <i val="1"/>
      <color rgb="000000FF"/>
      <sz val="10"/>
    </font>
    <font>
      <name val="Arial"/>
      <color rgb="000000FF"/>
      <sz val="10"/>
    </font>
    <font>
      <name val="Arial"/>
      <b val="1"/>
      <color rgb="00211C28"/>
      <sz val="10"/>
    </font>
    <font>
      <name val="Arial"/>
      <color rgb="00211C28"/>
      <sz val="10"/>
    </font>
    <font>
      <name val="Arial"/>
      <b val="1"/>
      <color rgb="00211C28"/>
      <sz val="12"/>
    </font>
  </fonts>
  <fills count="6">
    <fill>
      <patternFill/>
    </fill>
    <fill>
      <patternFill patternType="gray125"/>
    </fill>
    <fill>
      <patternFill patternType="solid">
        <fgColor rgb="00211C28"/>
      </patternFill>
    </fill>
    <fill>
      <patternFill patternType="solid">
        <fgColor rgb="00FFF8DC"/>
      </patternFill>
    </fill>
    <fill>
      <patternFill patternType="solid">
        <fgColor rgb="00F4F4F6"/>
      </patternFill>
    </fill>
    <fill>
      <patternFill patternType="solid">
        <fgColor rgb="00FDE9F1"/>
      </patternFill>
    </fill>
  </fills>
  <borders count="2">
    <border>
      <left/>
      <right/>
      <top/>
      <bottom/>
      <diagonal/>
    </border>
    <border>
      <bottom style="thin">
        <color rgb="00D9D6DE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8" fillId="0" borderId="0" pivotButton="0" quotePrefix="0" xfId="0"/>
    <xf numFmtId="0" fontId="7" fillId="0" borderId="0" pivotButton="0" quotePrefix="0" xfId="0"/>
    <xf numFmtId="0" fontId="7" fillId="0" borderId="0" applyAlignment="1" pivotButton="0" quotePrefix="0" xfId="0">
      <alignment vertical="top" wrapText="1"/>
    </xf>
    <xf numFmtId="0" fontId="5" fillId="3" borderId="1" pivotButton="0" quotePrefix="0" xfId="0"/>
    <xf numFmtId="0" fontId="4" fillId="3" borderId="1" pivotButton="0" quotePrefix="0" xfId="0"/>
    <xf numFmtId="0" fontId="2" fillId="0" borderId="0" applyAlignment="1" pivotButton="0" quotePrefix="0" xfId="0">
      <alignment wrapText="1"/>
    </xf>
    <xf numFmtId="0" fontId="3" fillId="2" borderId="0" applyAlignment="1" pivotButton="0" quotePrefix="0" xfId="0">
      <alignment vertical="center" wrapText="1"/>
    </xf>
    <xf numFmtId="164" fontId="4" fillId="3" borderId="1" pivotButton="0" quotePrefix="0" xfId="0"/>
    <xf numFmtId="164" fontId="5" fillId="3" borderId="1" pivotButton="0" quotePrefix="0" xfId="0"/>
    <xf numFmtId="0" fontId="6" fillId="4" borderId="1" pivotButton="0" quotePrefix="0" xfId="0"/>
    <xf numFmtId="164" fontId="6" fillId="4" borderId="1" pivotButton="0" quotePrefix="0" xfId="0"/>
    <xf numFmtId="0" fontId="6" fillId="0" borderId="0" pivotButton="0" quotePrefix="0" xfId="0"/>
    <xf numFmtId="164" fontId="6" fillId="0" borderId="1" pivotButton="0" quotePrefix="0" xfId="0"/>
    <xf numFmtId="1" fontId="5" fillId="3" borderId="1" pivotButton="0" quotePrefix="0" xfId="0"/>
    <xf numFmtId="164" fontId="6" fillId="5" borderId="1" pivotButton="0" quotePrefix="0" xfId="0"/>
    <xf numFmtId="165" fontId="5" fillId="3" borderId="1" pivotButton="0" quotePrefix="0" xfId="0"/>
    <xf numFmtId="165" fontId="6" fillId="0" borderId="1" pivotButton="0" quotePrefix="0" xfId="0"/>
    <xf numFmtId="1" fontId="4" fillId="3" borderId="1" pivotButton="0" quotePrefix="0" xfId="0"/>
    <xf numFmtId="164" fontId="7" fillId="0" borderId="1" pivotButton="0" quotePrefix="0" xfId="0"/>
    <xf numFmtId="165" fontId="7" fillId="0" borderId="1" pivotButton="0" quotePrefix="0" xfId="0"/>
  </cellXfs>
  <cellStyles count="1">
    <cellStyle name="Normal" xfId="0" builtinId="0" hidden="0"/>
  </cellStyles>
  <dxfs count="1">
    <dxf>
      <font>
        <name val="Arial"/>
        <b val="1"/>
        <color rgb="00C0392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>
      <c r="A1" s="1" t="inlineStr">
        <is>
          <t>Planilha de precificação para dentista</t>
        </is>
      </c>
    </row>
    <row r="2">
      <c r="A2" s="2" t="inlineStr">
        <is>
          <t>Planilha grátis da Cliniu · cliniu.com.br/blog</t>
        </is>
      </c>
    </row>
    <row r="4">
      <c r="A4" t="inlineStr"/>
      <c r="B4" s="3" t="inlineStr">
        <is>
          <t>Como usar</t>
        </is>
      </c>
    </row>
    <row r="5" ht="30" customHeight="1">
      <c r="A5" s="4" t="inlineStr">
        <is>
          <t>1.</t>
        </is>
      </c>
      <c r="B5" s="5" t="inlineStr">
        <is>
          <t>Na aba Custos fixos, apague os exemplos e liste tudo o que você paga no mês, incluindo o seu pró-labore.</t>
        </is>
      </c>
    </row>
    <row r="6" ht="30" customHeight="1">
      <c r="A6" s="4" t="inlineStr">
        <is>
          <t>2.</t>
        </is>
      </c>
      <c r="B6" s="5" t="inlineStr">
        <is>
          <t>Na aba Hora clínica, informe as horas que você realmente atende por mês, o imposto (peça ao contador), a taxa média de cartão e a margem desejada.</t>
        </is>
      </c>
    </row>
    <row r="7" ht="30" customHeight="1">
      <c r="A7" s="4" t="inlineStr">
        <is>
          <t>3.</t>
        </is>
      </c>
      <c r="B7" s="5" t="inlineStr">
        <is>
          <t>Na aba Procedimentos, informe o tempo de cadeira, o material e o laboratório de cada procedimento.</t>
        </is>
      </c>
    </row>
    <row r="8" ht="30" customHeight="1">
      <c r="A8" s="4" t="inlineStr">
        <is>
          <t>4.</t>
        </is>
      </c>
      <c r="B8" s="5" t="inlineStr">
        <is>
          <t>Compare o preço sugerido com o seu preço atual: diferença em vermelho é procedimento que paga menos do que custa.</t>
        </is>
      </c>
    </row>
    <row r="9" ht="30" customHeight="1">
      <c r="A9" s="4" t="inlineStr">
        <is>
          <t>5.</t>
        </is>
      </c>
      <c r="B9" s="5" t="inlineStr">
        <is>
          <t>A margem real mostra quanto sobra hoje em cada procedimento; em vermelho quando fica abaixo da margem desejada.</t>
        </is>
      </c>
    </row>
    <row r="11">
      <c r="B11" s="3" t="inlineStr">
        <is>
          <t>Legenda</t>
        </is>
      </c>
    </row>
    <row r="12">
      <c r="B12" s="6" t="inlineStr">
        <is>
          <t>Célula para você preencher (texto azul, fundo amarelo-claro)</t>
        </is>
      </c>
    </row>
    <row r="13">
      <c r="B13" s="7" t="inlineStr">
        <is>
          <t>Linha de exemplo: apague ou escreva por cima (azul em itálico)</t>
        </is>
      </c>
    </row>
    <row r="14">
      <c r="B14" s="4" t="inlineStr">
        <is>
          <t>Fórmula: calcula sozinha, não precisa mexer (texto preto)</t>
        </is>
      </c>
    </row>
    <row r="16" ht="45" customHeight="1">
      <c r="B16" s="8" t="inlineStr">
        <is>
          <t>Planilha gratuita da Cliniu, livre para usar e adaptar. A explicação da conta está em cliniu.com.br/blog/como-precificar-procedimentos-odontologicos. Valores de exemplo são fictícios.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20" customWidth="1" min="2" max="2"/>
  </cols>
  <sheetData>
    <row r="1">
      <c r="A1" s="1" t="inlineStr">
        <is>
          <t>Custos fixos do mês</t>
        </is>
      </c>
    </row>
    <row r="2">
      <c r="A2" s="2" t="inlineStr">
        <is>
          <t>Tudo o que você paga atendendo ou não. Inclua o seu pró-labore.</t>
        </is>
      </c>
    </row>
    <row r="4" ht="30" customHeight="1">
      <c r="A4" s="9" t="inlineStr">
        <is>
          <t>Custo</t>
        </is>
      </c>
      <c r="B4" s="9" t="inlineStr">
        <is>
          <t>Valor por mês (R$)</t>
        </is>
      </c>
    </row>
    <row r="5">
      <c r="A5" s="7" t="inlineStr">
        <is>
          <t>Aluguel e condomínio</t>
        </is>
      </c>
      <c r="B5" s="10" t="n">
        <v>3500</v>
      </c>
    </row>
    <row r="6">
      <c r="A6" s="7" t="inlineStr">
        <is>
          <t>Salários e encargos da equipe</t>
        </is>
      </c>
      <c r="B6" s="10" t="n">
        <v>3200</v>
      </c>
    </row>
    <row r="7">
      <c r="A7" s="7" t="inlineStr">
        <is>
          <t>Pró-labore do dentista</t>
        </is>
      </c>
      <c r="B7" s="10" t="n">
        <v>6000</v>
      </c>
    </row>
    <row r="8">
      <c r="A8" s="7" t="inlineStr">
        <is>
          <t>Contador</t>
        </is>
      </c>
      <c r="B8" s="10" t="n">
        <v>600</v>
      </c>
    </row>
    <row r="9">
      <c r="A9" s="7" t="inlineStr">
        <is>
          <t>Energia, água, internet e telefone</t>
        </is>
      </c>
      <c r="B9" s="10" t="n">
        <v>700</v>
      </c>
    </row>
    <row r="10">
      <c r="A10" s="7" t="inlineStr">
        <is>
          <t>Sistema de gestão</t>
        </is>
      </c>
      <c r="B10" s="10" t="n">
        <v>200</v>
      </c>
    </row>
    <row r="11">
      <c r="A11" s="7" t="inlineStr">
        <is>
          <t>Coleta de resíduos e manutenção</t>
        </is>
      </c>
      <c r="B11" s="10" t="n">
        <v>400</v>
      </c>
    </row>
    <row r="12">
      <c r="A12" s="7" t="inlineStr">
        <is>
          <t>Reserva para despesas anuais (CRO, alvará, seguro)</t>
        </is>
      </c>
      <c r="B12" s="10" t="n">
        <v>400</v>
      </c>
    </row>
    <row r="13">
      <c r="A13" s="6" t="n"/>
      <c r="B13" s="11" t="n"/>
    </row>
    <row r="14">
      <c r="A14" s="6" t="n"/>
      <c r="B14" s="11" t="n"/>
    </row>
    <row r="15">
      <c r="A15" s="6" t="n"/>
      <c r="B15" s="11" t="n"/>
    </row>
    <row r="16">
      <c r="A16" s="6" t="n"/>
      <c r="B16" s="11" t="n"/>
    </row>
    <row r="17">
      <c r="A17" s="6" t="n"/>
      <c r="B17" s="11" t="n"/>
    </row>
    <row r="18">
      <c r="A18" s="6" t="n"/>
      <c r="B18" s="11" t="n"/>
    </row>
    <row r="19">
      <c r="A19" s="6" t="n"/>
      <c r="B19" s="11" t="n"/>
    </row>
    <row r="20">
      <c r="A20" s="6" t="n"/>
      <c r="B20" s="11" t="n"/>
    </row>
    <row r="21">
      <c r="A21" s="12" t="inlineStr">
        <is>
          <t>Total de custos fixos</t>
        </is>
      </c>
      <c r="B21" s="13">
        <f>SUM(B5:B20)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60" customWidth="1" min="3" max="3"/>
  </cols>
  <sheetData>
    <row r="1">
      <c r="A1" s="1" t="inlineStr">
        <is>
          <t>Hora clínica e parâmetros</t>
        </is>
      </c>
    </row>
    <row r="2">
      <c r="A2" s="2" t="inlineStr">
        <is>
          <t>A base de todo preço: quanto custa uma hora de cadeira.</t>
        </is>
      </c>
    </row>
    <row r="4">
      <c r="A4" s="14" t="inlineStr">
        <is>
          <t>Custo fixo do mês</t>
        </is>
      </c>
      <c r="B4" s="15">
        <f>'Custos fixos'!B21</f>
        <v/>
      </c>
      <c r="C4" s="2" t="inlineStr">
        <is>
          <t>Vem da aba Custos fixos.</t>
        </is>
      </c>
    </row>
    <row r="5">
      <c r="A5" s="14" t="inlineStr">
        <is>
          <t>Horas atendidas por mês</t>
        </is>
      </c>
      <c r="B5" s="16" t="n">
        <v>120</v>
      </c>
      <c r="C5" s="2" t="inlineStr">
        <is>
          <t>Horas com paciente na cadeira, não horas de portas abertas.</t>
        </is>
      </c>
    </row>
    <row r="6">
      <c r="A6" s="14" t="inlineStr">
        <is>
          <t>Custo da hora clínica</t>
        </is>
      </c>
      <c r="B6" s="17">
        <f>IF(B5=0,0,B4/B5)</f>
        <v/>
      </c>
      <c r="C6" s="2" t="inlineStr">
        <is>
          <t>Custo fixo ÷ horas atendidas.</t>
        </is>
      </c>
    </row>
    <row r="7">
      <c r="A7" s="14" t="inlineStr">
        <is>
          <t>Imposto sobre o faturamento</t>
        </is>
      </c>
      <c r="B7" s="18" t="n">
        <v>0.1</v>
      </c>
      <c r="C7" s="2" t="inlineStr">
        <is>
          <t>Alíquota efetiva informada pelo seu contador.</t>
        </is>
      </c>
    </row>
    <row r="8">
      <c r="A8" s="14" t="inlineStr">
        <is>
          <t>Taxa média de cartão</t>
        </is>
      </c>
      <c r="B8" s="18" t="n">
        <v>0.03</v>
      </c>
      <c r="C8" s="2" t="inlineStr">
        <is>
          <t>Média ponderada do que você paga às maquininhas.</t>
        </is>
      </c>
    </row>
    <row r="9">
      <c r="A9" s="14" t="inlineStr">
        <is>
          <t>Margem de lucro desejada</t>
        </is>
      </c>
      <c r="B9" s="18" t="n">
        <v>0.3</v>
      </c>
      <c r="C9" s="2" t="inlineStr">
        <is>
          <t>Quanto quer que sobre de cada procedimento.</t>
        </is>
      </c>
    </row>
    <row r="10">
      <c r="A10" s="14" t="inlineStr">
        <is>
          <t>Divisor do preço (1 − imposto − taxa − margem)</t>
        </is>
      </c>
      <c r="B10" s="19">
        <f>1-B7-B8-B9</f>
        <v/>
      </c>
      <c r="C10" s="2" t="inlineStr">
        <is>
          <t>Se ficar zero ou negativo, reduza a margem.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8" customWidth="1" min="5" max="5"/>
    <col width="18" customWidth="1" min="6" max="6"/>
    <col width="18" customWidth="1" min="7" max="7"/>
    <col width="16" customWidth="1" min="8" max="8"/>
    <col width="16" customWidth="1" min="9" max="9"/>
  </cols>
  <sheetData>
    <row r="1">
      <c r="A1" s="1" t="inlineStr">
        <is>
          <t>Preço por procedimento</t>
        </is>
      </c>
    </row>
    <row r="2">
      <c r="A2" s="2" t="inlineStr">
        <is>
          <t>Preço sugerido = custo do procedimento ÷ (1 − imposto − taxa de cartão − margem).</t>
        </is>
      </c>
    </row>
    <row r="4" ht="30" customHeight="1">
      <c r="A4" s="9" t="inlineStr">
        <is>
          <t>Procedimento</t>
        </is>
      </c>
      <c r="B4" s="9" t="inlineStr">
        <is>
          <t>Tempo de cadeira (min)</t>
        </is>
      </c>
      <c r="C4" s="9" t="inlineStr">
        <is>
          <t>Material (R$)</t>
        </is>
      </c>
      <c r="D4" s="9" t="inlineStr">
        <is>
          <t>Laboratório (R$)</t>
        </is>
      </c>
      <c r="E4" s="9" t="inlineStr">
        <is>
          <t>Custo do procedimento (R$)</t>
        </is>
      </c>
      <c r="F4" s="9" t="inlineStr">
        <is>
          <t>Preço sugerido (R$)</t>
        </is>
      </c>
      <c r="G4" s="9" t="inlineStr">
        <is>
          <t>Seu preço atual (R$)</t>
        </is>
      </c>
      <c r="H4" s="9" t="inlineStr">
        <is>
          <t>Diferença (R$)</t>
        </is>
      </c>
      <c r="I4" s="9" t="inlineStr">
        <is>
          <t>Margem real no preço atual</t>
        </is>
      </c>
    </row>
    <row r="5">
      <c r="A5" s="7" t="inlineStr">
        <is>
          <t>Avaliação (consulta inicial)</t>
        </is>
      </c>
      <c r="B5" s="20" t="n">
        <v>50</v>
      </c>
      <c r="C5" s="10" t="n">
        <v>10</v>
      </c>
      <c r="D5" s="10" t="n">
        <v>0</v>
      </c>
      <c r="E5" s="21">
        <f>IF(A5="","",'Hora clínica'!$B$6*B5/60+C5+D5)</f>
        <v/>
      </c>
      <c r="F5" s="15">
        <f>IF(A5="","",IF('Hora clínica'!$B$10&lt;=0,"Ajuste a margem",E5/'Hora clínica'!$B$10))</f>
        <v/>
      </c>
      <c r="G5" s="10" t="n">
        <v>150</v>
      </c>
      <c r="H5" s="21">
        <f>IF(OR(A5="",G5="",NOT(ISNUMBER(F5))),"",G5-F5)</f>
        <v/>
      </c>
      <c r="I5" s="22">
        <f>IF(OR(A5="",G5="",G5=0),"",(G5*(1-'Hora clínica'!$B$7-'Hora clínica'!$B$8)-E5)/G5)</f>
        <v/>
      </c>
    </row>
    <row r="6">
      <c r="A6" s="7" t="inlineStr">
        <is>
          <t>Profilaxia</t>
        </is>
      </c>
      <c r="B6" s="20" t="n">
        <v>40</v>
      </c>
      <c r="C6" s="10" t="n">
        <v>25</v>
      </c>
      <c r="D6" s="10" t="n">
        <v>0</v>
      </c>
      <c r="E6" s="21">
        <f>IF(A6="","",'Hora clínica'!$B$6*B6/60+C6+D6)</f>
        <v/>
      </c>
      <c r="F6" s="15">
        <f>IF(A6="","",IF('Hora clínica'!$B$10&lt;=0,"Ajuste a margem",E6/'Hora clínica'!$B$10))</f>
        <v/>
      </c>
      <c r="G6" s="10" t="n">
        <v>250</v>
      </c>
      <c r="H6" s="21">
        <f>IF(OR(A6="",G6="",NOT(ISNUMBER(F6))),"",G6-F6)</f>
        <v/>
      </c>
      <c r="I6" s="22">
        <f>IF(OR(A6="",G6="",G6=0),"",(G6*(1-'Hora clínica'!$B$7-'Hora clínica'!$B$8)-E6)/G6)</f>
        <v/>
      </c>
    </row>
    <row r="7">
      <c r="A7" s="7" t="inlineStr">
        <is>
          <t>Restauração em resina</t>
        </is>
      </c>
      <c r="B7" s="20" t="n">
        <v>60</v>
      </c>
      <c r="C7" s="10" t="n">
        <v>60</v>
      </c>
      <c r="D7" s="10" t="n">
        <v>0</v>
      </c>
      <c r="E7" s="21">
        <f>IF(A7="","",'Hora clínica'!$B$6*B7/60+C7+D7)</f>
        <v/>
      </c>
      <c r="F7" s="15">
        <f>IF(A7="","",IF('Hora clínica'!$B$10&lt;=0,"Ajuste a margem",E7/'Hora clínica'!$B$10))</f>
        <v/>
      </c>
      <c r="G7" s="10" t="n">
        <v>350</v>
      </c>
      <c r="H7" s="21">
        <f>IF(OR(A7="",G7="",NOT(ISNUMBER(F7))),"",G7-F7)</f>
        <v/>
      </c>
      <c r="I7" s="22">
        <f>IF(OR(A7="",G7="",G7=0),"",(G7*(1-'Hora clínica'!$B$7-'Hora clínica'!$B$8)-E7)/G7)</f>
        <v/>
      </c>
    </row>
    <row r="8">
      <c r="A8" s="7" t="inlineStr">
        <is>
          <t>Tratamento de canal (molar)</t>
        </is>
      </c>
      <c r="B8" s="20" t="n">
        <v>120</v>
      </c>
      <c r="C8" s="10" t="n">
        <v>90</v>
      </c>
      <c r="D8" s="10" t="n">
        <v>0</v>
      </c>
      <c r="E8" s="21">
        <f>IF(A8="","",'Hora clínica'!$B$6*B8/60+C8+D8)</f>
        <v/>
      </c>
      <c r="F8" s="15">
        <f>IF(A8="","",IF('Hora clínica'!$B$10&lt;=0,"Ajuste a margem",E8/'Hora clínica'!$B$10))</f>
        <v/>
      </c>
      <c r="G8" s="10" t="n">
        <v>1200</v>
      </c>
      <c r="H8" s="21">
        <f>IF(OR(A8="",G8="",NOT(ISNUMBER(F8))),"",G8-F8)</f>
        <v/>
      </c>
      <c r="I8" s="22">
        <f>IF(OR(A8="",G8="",G8=0),"",(G8*(1-'Hora clínica'!$B$7-'Hora clínica'!$B$8)-E8)/G8)</f>
        <v/>
      </c>
    </row>
    <row r="9">
      <c r="A9" s="7" t="inlineStr">
        <is>
          <t>Coroa (todas as sessões)</t>
        </is>
      </c>
      <c r="B9" s="20" t="n">
        <v>120</v>
      </c>
      <c r="C9" s="10" t="n">
        <v>40</v>
      </c>
      <c r="D9" s="10" t="n">
        <v>600</v>
      </c>
      <c r="E9" s="21">
        <f>IF(A9="","",'Hora clínica'!$B$6*B9/60+C9+D9)</f>
        <v/>
      </c>
      <c r="F9" s="15">
        <f>IF(A9="","",IF('Hora clínica'!$B$10&lt;=0,"Ajuste a margem",E9/'Hora clínica'!$B$10))</f>
        <v/>
      </c>
      <c r="G9" s="10" t="n">
        <v>1500</v>
      </c>
      <c r="H9" s="21">
        <f>IF(OR(A9="",G9="",NOT(ISNUMBER(F9))),"",G9-F9)</f>
        <v/>
      </c>
      <c r="I9" s="22">
        <f>IF(OR(A9="",G9="",G9=0),"",(G9*(1-'Hora clínica'!$B$7-'Hora clínica'!$B$8)-E9)/G9)</f>
        <v/>
      </c>
    </row>
    <row r="10">
      <c r="A10" s="6" t="n"/>
      <c r="B10" s="16" t="n"/>
      <c r="C10" s="11" t="n"/>
      <c r="D10" s="11" t="n"/>
      <c r="E10" s="21">
        <f>IF(A10="","",'Hora clínica'!$B$6*B10/60+C10+D10)</f>
        <v/>
      </c>
      <c r="F10" s="15">
        <f>IF(A10="","",IF('Hora clínica'!$B$10&lt;=0,"Ajuste a margem",E10/'Hora clínica'!$B$10))</f>
        <v/>
      </c>
      <c r="G10" s="11" t="n"/>
      <c r="H10" s="21">
        <f>IF(OR(A10="",G10="",NOT(ISNUMBER(F10))),"",G10-F10)</f>
        <v/>
      </c>
      <c r="I10" s="22">
        <f>IF(OR(A10="",G10="",G10=0),"",(G10*(1-'Hora clínica'!$B$7-'Hora clínica'!$B$8)-E10)/G10)</f>
        <v/>
      </c>
    </row>
    <row r="11">
      <c r="A11" s="6" t="n"/>
      <c r="B11" s="16" t="n"/>
      <c r="C11" s="11" t="n"/>
      <c r="D11" s="11" t="n"/>
      <c r="E11" s="21">
        <f>IF(A11="","",'Hora clínica'!$B$6*B11/60+C11+D11)</f>
        <v/>
      </c>
      <c r="F11" s="15">
        <f>IF(A11="","",IF('Hora clínica'!$B$10&lt;=0,"Ajuste a margem",E11/'Hora clínica'!$B$10))</f>
        <v/>
      </c>
      <c r="G11" s="11" t="n"/>
      <c r="H11" s="21">
        <f>IF(OR(A11="",G11="",NOT(ISNUMBER(F11))),"",G11-F11)</f>
        <v/>
      </c>
      <c r="I11" s="22">
        <f>IF(OR(A11="",G11="",G11=0),"",(G11*(1-'Hora clínica'!$B$7-'Hora clínica'!$B$8)-E11)/G11)</f>
        <v/>
      </c>
    </row>
    <row r="12">
      <c r="A12" s="6" t="n"/>
      <c r="B12" s="16" t="n"/>
      <c r="C12" s="11" t="n"/>
      <c r="D12" s="11" t="n"/>
      <c r="E12" s="21">
        <f>IF(A12="","",'Hora clínica'!$B$6*B12/60+C12+D12)</f>
        <v/>
      </c>
      <c r="F12" s="15">
        <f>IF(A12="","",IF('Hora clínica'!$B$10&lt;=0,"Ajuste a margem",E12/'Hora clínica'!$B$10))</f>
        <v/>
      </c>
      <c r="G12" s="11" t="n"/>
      <c r="H12" s="21">
        <f>IF(OR(A12="",G12="",NOT(ISNUMBER(F12))),"",G12-F12)</f>
        <v/>
      </c>
      <c r="I12" s="22">
        <f>IF(OR(A12="",G12="",G12=0),"",(G12*(1-'Hora clínica'!$B$7-'Hora clínica'!$B$8)-E12)/G12)</f>
        <v/>
      </c>
    </row>
    <row r="13">
      <c r="A13" s="6" t="n"/>
      <c r="B13" s="16" t="n"/>
      <c r="C13" s="11" t="n"/>
      <c r="D13" s="11" t="n"/>
      <c r="E13" s="21">
        <f>IF(A13="","",'Hora clínica'!$B$6*B13/60+C13+D13)</f>
        <v/>
      </c>
      <c r="F13" s="15">
        <f>IF(A13="","",IF('Hora clínica'!$B$10&lt;=0,"Ajuste a margem",E13/'Hora clínica'!$B$10))</f>
        <v/>
      </c>
      <c r="G13" s="11" t="n"/>
      <c r="H13" s="21">
        <f>IF(OR(A13="",G13="",NOT(ISNUMBER(F13))),"",G13-F13)</f>
        <v/>
      </c>
      <c r="I13" s="22">
        <f>IF(OR(A13="",G13="",G13=0),"",(G13*(1-'Hora clínica'!$B$7-'Hora clínica'!$B$8)-E13)/G13)</f>
        <v/>
      </c>
    </row>
    <row r="14">
      <c r="A14" s="6" t="n"/>
      <c r="B14" s="16" t="n"/>
      <c r="C14" s="11" t="n"/>
      <c r="D14" s="11" t="n"/>
      <c r="E14" s="21">
        <f>IF(A14="","",'Hora clínica'!$B$6*B14/60+C14+D14)</f>
        <v/>
      </c>
      <c r="F14" s="15">
        <f>IF(A14="","",IF('Hora clínica'!$B$10&lt;=0,"Ajuste a margem",E14/'Hora clínica'!$B$10))</f>
        <v/>
      </c>
      <c r="G14" s="11" t="n"/>
      <c r="H14" s="21">
        <f>IF(OR(A14="",G14="",NOT(ISNUMBER(F14))),"",G14-F14)</f>
        <v/>
      </c>
      <c r="I14" s="22">
        <f>IF(OR(A14="",G14="",G14=0),"",(G14*(1-'Hora clínica'!$B$7-'Hora clínica'!$B$8)-E14)/G14)</f>
        <v/>
      </c>
    </row>
    <row r="15">
      <c r="A15" s="6" t="n"/>
      <c r="B15" s="16" t="n"/>
      <c r="C15" s="11" t="n"/>
      <c r="D15" s="11" t="n"/>
      <c r="E15" s="21">
        <f>IF(A15="","",'Hora clínica'!$B$6*B15/60+C15+D15)</f>
        <v/>
      </c>
      <c r="F15" s="15">
        <f>IF(A15="","",IF('Hora clínica'!$B$10&lt;=0,"Ajuste a margem",E15/'Hora clínica'!$B$10))</f>
        <v/>
      </c>
      <c r="G15" s="11" t="n"/>
      <c r="H15" s="21">
        <f>IF(OR(A15="",G15="",NOT(ISNUMBER(F15))),"",G15-F15)</f>
        <v/>
      </c>
      <c r="I15" s="22">
        <f>IF(OR(A15="",G15="",G15=0),"",(G15*(1-'Hora clínica'!$B$7-'Hora clínica'!$B$8)-E15)/G15)</f>
        <v/>
      </c>
    </row>
    <row r="16">
      <c r="A16" s="6" t="n"/>
      <c r="B16" s="16" t="n"/>
      <c r="C16" s="11" t="n"/>
      <c r="D16" s="11" t="n"/>
      <c r="E16" s="21">
        <f>IF(A16="","",'Hora clínica'!$B$6*B16/60+C16+D16)</f>
        <v/>
      </c>
      <c r="F16" s="15">
        <f>IF(A16="","",IF('Hora clínica'!$B$10&lt;=0,"Ajuste a margem",E16/'Hora clínica'!$B$10))</f>
        <v/>
      </c>
      <c r="G16" s="11" t="n"/>
      <c r="H16" s="21">
        <f>IF(OR(A16="",G16="",NOT(ISNUMBER(F16))),"",G16-F16)</f>
        <v/>
      </c>
      <c r="I16" s="22">
        <f>IF(OR(A16="",G16="",G16=0),"",(G16*(1-'Hora clínica'!$B$7-'Hora clínica'!$B$8)-E16)/G16)</f>
        <v/>
      </c>
    </row>
    <row r="17">
      <c r="A17" s="6" t="n"/>
      <c r="B17" s="16" t="n"/>
      <c r="C17" s="11" t="n"/>
      <c r="D17" s="11" t="n"/>
      <c r="E17" s="21">
        <f>IF(A17="","",'Hora clínica'!$B$6*B17/60+C17+D17)</f>
        <v/>
      </c>
      <c r="F17" s="15">
        <f>IF(A17="","",IF('Hora clínica'!$B$10&lt;=0,"Ajuste a margem",E17/'Hora clínica'!$B$10))</f>
        <v/>
      </c>
      <c r="G17" s="11" t="n"/>
      <c r="H17" s="21">
        <f>IF(OR(A17="",G17="",NOT(ISNUMBER(F17))),"",G17-F17)</f>
        <v/>
      </c>
      <c r="I17" s="22">
        <f>IF(OR(A17="",G17="",G17=0),"",(G17*(1-'Hora clínica'!$B$7-'Hora clínica'!$B$8)-E17)/G17)</f>
        <v/>
      </c>
    </row>
    <row r="18">
      <c r="A18" s="6" t="n"/>
      <c r="B18" s="16" t="n"/>
      <c r="C18" s="11" t="n"/>
      <c r="D18" s="11" t="n"/>
      <c r="E18" s="21">
        <f>IF(A18="","",'Hora clínica'!$B$6*B18/60+C18+D18)</f>
        <v/>
      </c>
      <c r="F18" s="15">
        <f>IF(A18="","",IF('Hora clínica'!$B$10&lt;=0,"Ajuste a margem",E18/'Hora clínica'!$B$10))</f>
        <v/>
      </c>
      <c r="G18" s="11" t="n"/>
      <c r="H18" s="21">
        <f>IF(OR(A18="",G18="",NOT(ISNUMBER(F18))),"",G18-F18)</f>
        <v/>
      </c>
      <c r="I18" s="22">
        <f>IF(OR(A18="",G18="",G18=0),"",(G18*(1-'Hora clínica'!$B$7-'Hora clínica'!$B$8)-E18)/G18)</f>
        <v/>
      </c>
    </row>
    <row r="19">
      <c r="A19" s="6" t="n"/>
      <c r="B19" s="16" t="n"/>
      <c r="C19" s="11" t="n"/>
      <c r="D19" s="11" t="n"/>
      <c r="E19" s="21">
        <f>IF(A19="","",'Hora clínica'!$B$6*B19/60+C19+D19)</f>
        <v/>
      </c>
      <c r="F19" s="15">
        <f>IF(A19="","",IF('Hora clínica'!$B$10&lt;=0,"Ajuste a margem",E19/'Hora clínica'!$B$10))</f>
        <v/>
      </c>
      <c r="G19" s="11" t="n"/>
      <c r="H19" s="21">
        <f>IF(OR(A19="",G19="",NOT(ISNUMBER(F19))),"",G19-F19)</f>
        <v/>
      </c>
      <c r="I19" s="22">
        <f>IF(OR(A19="",G19="",G19=0),"",(G19*(1-'Hora clínica'!$B$7-'Hora clínica'!$B$8)-E19)/G19)</f>
        <v/>
      </c>
    </row>
    <row r="20">
      <c r="A20" s="6" t="n"/>
      <c r="B20" s="16" t="n"/>
      <c r="C20" s="11" t="n"/>
      <c r="D20" s="11" t="n"/>
      <c r="E20" s="21">
        <f>IF(A20="","",'Hora clínica'!$B$6*B20/60+C20+D20)</f>
        <v/>
      </c>
      <c r="F20" s="15">
        <f>IF(A20="","",IF('Hora clínica'!$B$10&lt;=0,"Ajuste a margem",E20/'Hora clínica'!$B$10))</f>
        <v/>
      </c>
      <c r="G20" s="11" t="n"/>
      <c r="H20" s="21">
        <f>IF(OR(A20="",G20="",NOT(ISNUMBER(F20))),"",G20-F20)</f>
        <v/>
      </c>
      <c r="I20" s="22">
        <f>IF(OR(A20="",G20="",G20=0),"",(G20*(1-'Hora clínica'!$B$7-'Hora clínica'!$B$8)-E20)/G20)</f>
        <v/>
      </c>
    </row>
    <row r="21">
      <c r="A21" s="6" t="n"/>
      <c r="B21" s="16" t="n"/>
      <c r="C21" s="11" t="n"/>
      <c r="D21" s="11" t="n"/>
      <c r="E21" s="21">
        <f>IF(A21="","",'Hora clínica'!$B$6*B21/60+C21+D21)</f>
        <v/>
      </c>
      <c r="F21" s="15">
        <f>IF(A21="","",IF('Hora clínica'!$B$10&lt;=0,"Ajuste a margem",E21/'Hora clínica'!$B$10))</f>
        <v/>
      </c>
      <c r="G21" s="11" t="n"/>
      <c r="H21" s="21">
        <f>IF(OR(A21="",G21="",NOT(ISNUMBER(F21))),"",G21-F21)</f>
        <v/>
      </c>
      <c r="I21" s="22">
        <f>IF(OR(A21="",G21="",G21=0),"",(G21*(1-'Hora clínica'!$B$7-'Hora clínica'!$B$8)-E21)/G21)</f>
        <v/>
      </c>
    </row>
    <row r="22">
      <c r="A22" s="6" t="n"/>
      <c r="B22" s="16" t="n"/>
      <c r="C22" s="11" t="n"/>
      <c r="D22" s="11" t="n"/>
      <c r="E22" s="21">
        <f>IF(A22="","",'Hora clínica'!$B$6*B22/60+C22+D22)</f>
        <v/>
      </c>
      <c r="F22" s="15">
        <f>IF(A22="","",IF('Hora clínica'!$B$10&lt;=0,"Ajuste a margem",E22/'Hora clínica'!$B$10))</f>
        <v/>
      </c>
      <c r="G22" s="11" t="n"/>
      <c r="H22" s="21">
        <f>IF(OR(A22="",G22="",NOT(ISNUMBER(F22))),"",G22-F22)</f>
        <v/>
      </c>
      <c r="I22" s="22">
        <f>IF(OR(A22="",G22="",G22=0),"",(G22*(1-'Hora clínica'!$B$7-'Hora clínica'!$B$8)-E22)/G22)</f>
        <v/>
      </c>
    </row>
    <row r="23">
      <c r="A23" s="6" t="n"/>
      <c r="B23" s="16" t="n"/>
      <c r="C23" s="11" t="n"/>
      <c r="D23" s="11" t="n"/>
      <c r="E23" s="21">
        <f>IF(A23="","",'Hora clínica'!$B$6*B23/60+C23+D23)</f>
        <v/>
      </c>
      <c r="F23" s="15">
        <f>IF(A23="","",IF('Hora clínica'!$B$10&lt;=0,"Ajuste a margem",E23/'Hora clínica'!$B$10))</f>
        <v/>
      </c>
      <c r="G23" s="11" t="n"/>
      <c r="H23" s="21">
        <f>IF(OR(A23="",G23="",NOT(ISNUMBER(F23))),"",G23-F23)</f>
        <v/>
      </c>
      <c r="I23" s="22">
        <f>IF(OR(A23="",G23="",G23=0),"",(G23*(1-'Hora clínica'!$B$7-'Hora clínica'!$B$8)-E23)/G23)</f>
        <v/>
      </c>
    </row>
    <row r="24">
      <c r="A24" s="6" t="n"/>
      <c r="B24" s="16" t="n"/>
      <c r="C24" s="11" t="n"/>
      <c r="D24" s="11" t="n"/>
      <c r="E24" s="21">
        <f>IF(A24="","",'Hora clínica'!$B$6*B24/60+C24+D24)</f>
        <v/>
      </c>
      <c r="F24" s="15">
        <f>IF(A24="","",IF('Hora clínica'!$B$10&lt;=0,"Ajuste a margem",E24/'Hora clínica'!$B$10))</f>
        <v/>
      </c>
      <c r="G24" s="11" t="n"/>
      <c r="H24" s="21">
        <f>IF(OR(A24="",G24="",NOT(ISNUMBER(F24))),"",G24-F24)</f>
        <v/>
      </c>
      <c r="I24" s="22">
        <f>IF(OR(A24="",G24="",G24=0),"",(G24*(1-'Hora clínica'!$B$7-'Hora clínica'!$B$8)-E24)/G24)</f>
        <v/>
      </c>
    </row>
    <row r="25">
      <c r="A25" s="6" t="n"/>
      <c r="B25" s="16" t="n"/>
      <c r="C25" s="11" t="n"/>
      <c r="D25" s="11" t="n"/>
      <c r="E25" s="21">
        <f>IF(A25="","",'Hora clínica'!$B$6*B25/60+C25+D25)</f>
        <v/>
      </c>
      <c r="F25" s="15">
        <f>IF(A25="","",IF('Hora clínica'!$B$10&lt;=0,"Ajuste a margem",E25/'Hora clínica'!$B$10))</f>
        <v/>
      </c>
      <c r="G25" s="11" t="n"/>
      <c r="H25" s="21">
        <f>IF(OR(A25="",G25="",NOT(ISNUMBER(F25))),"",G25-F25)</f>
        <v/>
      </c>
      <c r="I25" s="22">
        <f>IF(OR(A25="",G25="",G25=0),"",(G25*(1-'Hora clínica'!$B$7-'Hora clínica'!$B$8)-E25)/G25)</f>
        <v/>
      </c>
    </row>
    <row r="26">
      <c r="A26" s="6" t="n"/>
      <c r="B26" s="16" t="n"/>
      <c r="C26" s="11" t="n"/>
      <c r="D26" s="11" t="n"/>
      <c r="E26" s="21">
        <f>IF(A26="","",'Hora clínica'!$B$6*B26/60+C26+D26)</f>
        <v/>
      </c>
      <c r="F26" s="15">
        <f>IF(A26="","",IF('Hora clínica'!$B$10&lt;=0,"Ajuste a margem",E26/'Hora clínica'!$B$10))</f>
        <v/>
      </c>
      <c r="G26" s="11" t="n"/>
      <c r="H26" s="21">
        <f>IF(OR(A26="",G26="",NOT(ISNUMBER(F26))),"",G26-F26)</f>
        <v/>
      </c>
      <c r="I26" s="22">
        <f>IF(OR(A26="",G26="",G26=0),"",(G26*(1-'Hora clínica'!$B$7-'Hora clínica'!$B$8)-E26)/G26)</f>
        <v/>
      </c>
    </row>
    <row r="27">
      <c r="A27" s="6" t="n"/>
      <c r="B27" s="16" t="n"/>
      <c r="C27" s="11" t="n"/>
      <c r="D27" s="11" t="n"/>
      <c r="E27" s="21">
        <f>IF(A27="","",'Hora clínica'!$B$6*B27/60+C27+D27)</f>
        <v/>
      </c>
      <c r="F27" s="15">
        <f>IF(A27="","",IF('Hora clínica'!$B$10&lt;=0,"Ajuste a margem",E27/'Hora clínica'!$B$10))</f>
        <v/>
      </c>
      <c r="G27" s="11" t="n"/>
      <c r="H27" s="21">
        <f>IF(OR(A27="",G27="",NOT(ISNUMBER(F27))),"",G27-F27)</f>
        <v/>
      </c>
      <c r="I27" s="22">
        <f>IF(OR(A27="",G27="",G27=0),"",(G27*(1-'Hora clínica'!$B$7-'Hora clínica'!$B$8)-E27)/G27)</f>
        <v/>
      </c>
    </row>
    <row r="28">
      <c r="A28" s="6" t="n"/>
      <c r="B28" s="16" t="n"/>
      <c r="C28" s="11" t="n"/>
      <c r="D28" s="11" t="n"/>
      <c r="E28" s="21">
        <f>IF(A28="","",'Hora clínica'!$B$6*B28/60+C28+D28)</f>
        <v/>
      </c>
      <c r="F28" s="15">
        <f>IF(A28="","",IF('Hora clínica'!$B$10&lt;=0,"Ajuste a margem",E28/'Hora clínica'!$B$10))</f>
        <v/>
      </c>
      <c r="G28" s="11" t="n"/>
      <c r="H28" s="21">
        <f>IF(OR(A28="",G28="",NOT(ISNUMBER(F28))),"",G28-F28)</f>
        <v/>
      </c>
      <c r="I28" s="22">
        <f>IF(OR(A28="",G28="",G28=0),"",(G28*(1-'Hora clínica'!$B$7-'Hora clínica'!$B$8)-E28)/G28)</f>
        <v/>
      </c>
    </row>
    <row r="29">
      <c r="A29" s="6" t="n"/>
      <c r="B29" s="16" t="n"/>
      <c r="C29" s="11" t="n"/>
      <c r="D29" s="11" t="n"/>
      <c r="E29" s="21">
        <f>IF(A29="","",'Hora clínica'!$B$6*B29/60+C29+D29)</f>
        <v/>
      </c>
      <c r="F29" s="15">
        <f>IF(A29="","",IF('Hora clínica'!$B$10&lt;=0,"Ajuste a margem",E29/'Hora clínica'!$B$10))</f>
        <v/>
      </c>
      <c r="G29" s="11" t="n"/>
      <c r="H29" s="21">
        <f>IF(OR(A29="",G29="",NOT(ISNUMBER(F29))),"",G29-F29)</f>
        <v/>
      </c>
      <c r="I29" s="22">
        <f>IF(OR(A29="",G29="",G29=0),"",(G29*(1-'Hora clínica'!$B$7-'Hora clínica'!$B$8)-E29)/G29)</f>
        <v/>
      </c>
    </row>
    <row r="30">
      <c r="A30" s="6" t="n"/>
      <c r="B30" s="16" t="n"/>
      <c r="C30" s="11" t="n"/>
      <c r="D30" s="11" t="n"/>
      <c r="E30" s="21">
        <f>IF(A30="","",'Hora clínica'!$B$6*B30/60+C30+D30)</f>
        <v/>
      </c>
      <c r="F30" s="15">
        <f>IF(A30="","",IF('Hora clínica'!$B$10&lt;=0,"Ajuste a margem",E30/'Hora clínica'!$B$10))</f>
        <v/>
      </c>
      <c r="G30" s="11" t="n"/>
      <c r="H30" s="21">
        <f>IF(OR(A30="",G30="",NOT(ISNUMBER(F30))),"",G30-F30)</f>
        <v/>
      </c>
      <c r="I30" s="22">
        <f>IF(OR(A30="",G30="",G30=0),"",(G30*(1-'Hora clínica'!$B$7-'Hora clínica'!$B$8)-E30)/G30)</f>
        <v/>
      </c>
    </row>
    <row r="31">
      <c r="A31" s="6" t="n"/>
      <c r="B31" s="16" t="n"/>
      <c r="C31" s="11" t="n"/>
      <c r="D31" s="11" t="n"/>
      <c r="E31" s="21">
        <f>IF(A31="","",'Hora clínica'!$B$6*B31/60+C31+D31)</f>
        <v/>
      </c>
      <c r="F31" s="15">
        <f>IF(A31="","",IF('Hora clínica'!$B$10&lt;=0,"Ajuste a margem",E31/'Hora clínica'!$B$10))</f>
        <v/>
      </c>
      <c r="G31" s="11" t="n"/>
      <c r="H31" s="21">
        <f>IF(OR(A31="",G31="",NOT(ISNUMBER(F31))),"",G31-F31)</f>
        <v/>
      </c>
      <c r="I31" s="22">
        <f>IF(OR(A31="",G31="",G31=0),"",(G31*(1-'Hora clínica'!$B$7-'Hora clínica'!$B$8)-E31)/G31)</f>
        <v/>
      </c>
    </row>
    <row r="32">
      <c r="A32" s="6" t="n"/>
      <c r="B32" s="16" t="n"/>
      <c r="C32" s="11" t="n"/>
      <c r="D32" s="11" t="n"/>
      <c r="E32" s="21">
        <f>IF(A32="","",'Hora clínica'!$B$6*B32/60+C32+D32)</f>
        <v/>
      </c>
      <c r="F32" s="15">
        <f>IF(A32="","",IF('Hora clínica'!$B$10&lt;=0,"Ajuste a margem",E32/'Hora clínica'!$B$10))</f>
        <v/>
      </c>
      <c r="G32" s="11" t="n"/>
      <c r="H32" s="21">
        <f>IF(OR(A32="",G32="",NOT(ISNUMBER(F32))),"",G32-F32)</f>
        <v/>
      </c>
      <c r="I32" s="22">
        <f>IF(OR(A32="",G32="",G32=0),"",(G32*(1-'Hora clínica'!$B$7-'Hora clínica'!$B$8)-E32)/G32)</f>
        <v/>
      </c>
    </row>
    <row r="33">
      <c r="A33" s="6" t="n"/>
      <c r="B33" s="16" t="n"/>
      <c r="C33" s="11" t="n"/>
      <c r="D33" s="11" t="n"/>
      <c r="E33" s="21">
        <f>IF(A33="","",'Hora clínica'!$B$6*B33/60+C33+D33)</f>
        <v/>
      </c>
      <c r="F33" s="15">
        <f>IF(A33="","",IF('Hora clínica'!$B$10&lt;=0,"Ajuste a margem",E33/'Hora clínica'!$B$10))</f>
        <v/>
      </c>
      <c r="G33" s="11" t="n"/>
      <c r="H33" s="21">
        <f>IF(OR(A33="",G33="",NOT(ISNUMBER(F33))),"",G33-F33)</f>
        <v/>
      </c>
      <c r="I33" s="22">
        <f>IF(OR(A33="",G33="",G33=0),"",(G33*(1-'Hora clínica'!$B$7-'Hora clínica'!$B$8)-E33)/G33)</f>
        <v/>
      </c>
    </row>
    <row r="34">
      <c r="A34" s="6" t="n"/>
      <c r="B34" s="16" t="n"/>
      <c r="C34" s="11" t="n"/>
      <c r="D34" s="11" t="n"/>
      <c r="E34" s="21">
        <f>IF(A34="","",'Hora clínica'!$B$6*B34/60+C34+D34)</f>
        <v/>
      </c>
      <c r="F34" s="15">
        <f>IF(A34="","",IF('Hora clínica'!$B$10&lt;=0,"Ajuste a margem",E34/'Hora clínica'!$B$10))</f>
        <v/>
      </c>
      <c r="G34" s="11" t="n"/>
      <c r="H34" s="21">
        <f>IF(OR(A34="",G34="",NOT(ISNUMBER(F34))),"",G34-F34)</f>
        <v/>
      </c>
      <c r="I34" s="22">
        <f>IF(OR(A34="",G34="",G34=0),"",(G34*(1-'Hora clínica'!$B$7-'Hora clínica'!$B$8)-E34)/G34)</f>
        <v/>
      </c>
    </row>
    <row r="35">
      <c r="A35" s="6" t="n"/>
      <c r="B35" s="16" t="n"/>
      <c r="C35" s="11" t="n"/>
      <c r="D35" s="11" t="n"/>
      <c r="E35" s="21">
        <f>IF(A35="","",'Hora clínica'!$B$6*B35/60+C35+D35)</f>
        <v/>
      </c>
      <c r="F35" s="15">
        <f>IF(A35="","",IF('Hora clínica'!$B$10&lt;=0,"Ajuste a margem",E35/'Hora clínica'!$B$10))</f>
        <v/>
      </c>
      <c r="G35" s="11" t="n"/>
      <c r="H35" s="21">
        <f>IF(OR(A35="",G35="",NOT(ISNUMBER(F35))),"",G35-F35)</f>
        <v/>
      </c>
      <c r="I35" s="22">
        <f>IF(OR(A35="",G35="",G35=0),"",(G35*(1-'Hora clínica'!$B$7-'Hora clínica'!$B$8)-E35)/G35)</f>
        <v/>
      </c>
    </row>
    <row r="36">
      <c r="A36" s="6" t="n"/>
      <c r="B36" s="16" t="n"/>
      <c r="C36" s="11" t="n"/>
      <c r="D36" s="11" t="n"/>
      <c r="E36" s="21">
        <f>IF(A36="","",'Hora clínica'!$B$6*B36/60+C36+D36)</f>
        <v/>
      </c>
      <c r="F36" s="15">
        <f>IF(A36="","",IF('Hora clínica'!$B$10&lt;=0,"Ajuste a margem",E36/'Hora clínica'!$B$10))</f>
        <v/>
      </c>
      <c r="G36" s="11" t="n"/>
      <c r="H36" s="21">
        <f>IF(OR(A36="",G36="",NOT(ISNUMBER(F36))),"",G36-F36)</f>
        <v/>
      </c>
      <c r="I36" s="22">
        <f>IF(OR(A36="",G36="",G36=0),"",(G36*(1-'Hora clínica'!$B$7-'Hora clínica'!$B$8)-E36)/G36)</f>
        <v/>
      </c>
    </row>
    <row r="37">
      <c r="A37" s="6" t="n"/>
      <c r="B37" s="16" t="n"/>
      <c r="C37" s="11" t="n"/>
      <c r="D37" s="11" t="n"/>
      <c r="E37" s="21">
        <f>IF(A37="","",'Hora clínica'!$B$6*B37/60+C37+D37)</f>
        <v/>
      </c>
      <c r="F37" s="15">
        <f>IF(A37="","",IF('Hora clínica'!$B$10&lt;=0,"Ajuste a margem",E37/'Hora clínica'!$B$10))</f>
        <v/>
      </c>
      <c r="G37" s="11" t="n"/>
      <c r="H37" s="21">
        <f>IF(OR(A37="",G37="",NOT(ISNUMBER(F37))),"",G37-F37)</f>
        <v/>
      </c>
      <c r="I37" s="22">
        <f>IF(OR(A37="",G37="",G37=0),"",(G37*(1-'Hora clínica'!$B$7-'Hora clínica'!$B$8)-E37)/G37)</f>
        <v/>
      </c>
    </row>
    <row r="38">
      <c r="A38" s="6" t="n"/>
      <c r="B38" s="16" t="n"/>
      <c r="C38" s="11" t="n"/>
      <c r="D38" s="11" t="n"/>
      <c r="E38" s="21">
        <f>IF(A38="","",'Hora clínica'!$B$6*B38/60+C38+D38)</f>
        <v/>
      </c>
      <c r="F38" s="15">
        <f>IF(A38="","",IF('Hora clínica'!$B$10&lt;=0,"Ajuste a margem",E38/'Hora clínica'!$B$10))</f>
        <v/>
      </c>
      <c r="G38" s="11" t="n"/>
      <c r="H38" s="21">
        <f>IF(OR(A38="",G38="",NOT(ISNUMBER(F38))),"",G38-F38)</f>
        <v/>
      </c>
      <c r="I38" s="22">
        <f>IF(OR(A38="",G38="",G38=0),"",(G38*(1-'Hora clínica'!$B$7-'Hora clínica'!$B$8)-E38)/G38)</f>
        <v/>
      </c>
    </row>
    <row r="39">
      <c r="A39" s="6" t="n"/>
      <c r="B39" s="16" t="n"/>
      <c r="C39" s="11" t="n"/>
      <c r="D39" s="11" t="n"/>
      <c r="E39" s="21">
        <f>IF(A39="","",'Hora clínica'!$B$6*B39/60+C39+D39)</f>
        <v/>
      </c>
      <c r="F39" s="15">
        <f>IF(A39="","",IF('Hora clínica'!$B$10&lt;=0,"Ajuste a margem",E39/'Hora clínica'!$B$10))</f>
        <v/>
      </c>
      <c r="G39" s="11" t="n"/>
      <c r="H39" s="21">
        <f>IF(OR(A39="",G39="",NOT(ISNUMBER(F39))),"",G39-F39)</f>
        <v/>
      </c>
      <c r="I39" s="22">
        <f>IF(OR(A39="",G39="",G39=0),"",(G39*(1-'Hora clínica'!$B$7-'Hora clínica'!$B$8)-E39)/G39)</f>
        <v/>
      </c>
    </row>
    <row r="40">
      <c r="A40" s="6" t="n"/>
      <c r="B40" s="16" t="n"/>
      <c r="C40" s="11" t="n"/>
      <c r="D40" s="11" t="n"/>
      <c r="E40" s="21">
        <f>IF(A40="","",'Hora clínica'!$B$6*B40/60+C40+D40)</f>
        <v/>
      </c>
      <c r="F40" s="15">
        <f>IF(A40="","",IF('Hora clínica'!$B$10&lt;=0,"Ajuste a margem",E40/'Hora clínica'!$B$10))</f>
        <v/>
      </c>
      <c r="G40" s="11" t="n"/>
      <c r="H40" s="21">
        <f>IF(OR(A40="",G40="",NOT(ISNUMBER(F40))),"",G40-F40)</f>
        <v/>
      </c>
      <c r="I40" s="22">
        <f>IF(OR(A40="",G40="",G40=0),"",(G40*(1-'Hora clínica'!$B$7-'Hora clínica'!$B$8)-E40)/G40)</f>
        <v/>
      </c>
    </row>
    <row r="41">
      <c r="A41" s="6" t="n"/>
      <c r="B41" s="16" t="n"/>
      <c r="C41" s="11" t="n"/>
      <c r="D41" s="11" t="n"/>
      <c r="E41" s="21">
        <f>IF(A41="","",'Hora clínica'!$B$6*B41/60+C41+D41)</f>
        <v/>
      </c>
      <c r="F41" s="15">
        <f>IF(A41="","",IF('Hora clínica'!$B$10&lt;=0,"Ajuste a margem",E41/'Hora clínica'!$B$10))</f>
        <v/>
      </c>
      <c r="G41" s="11" t="n"/>
      <c r="H41" s="21">
        <f>IF(OR(A41="",G41="",NOT(ISNUMBER(F41))),"",G41-F41)</f>
        <v/>
      </c>
      <c r="I41" s="22">
        <f>IF(OR(A41="",G41="",G41=0),"",(G41*(1-'Hora clínica'!$B$7-'Hora clínica'!$B$8)-E41)/G41)</f>
        <v/>
      </c>
    </row>
    <row r="42">
      <c r="A42" s="6" t="n"/>
      <c r="B42" s="16" t="n"/>
      <c r="C42" s="11" t="n"/>
      <c r="D42" s="11" t="n"/>
      <c r="E42" s="21">
        <f>IF(A42="","",'Hora clínica'!$B$6*B42/60+C42+D42)</f>
        <v/>
      </c>
      <c r="F42" s="15">
        <f>IF(A42="","",IF('Hora clínica'!$B$10&lt;=0,"Ajuste a margem",E42/'Hora clínica'!$B$10))</f>
        <v/>
      </c>
      <c r="G42" s="11" t="n"/>
      <c r="H42" s="21">
        <f>IF(OR(A42="",G42="",NOT(ISNUMBER(F42))),"",G42-F42)</f>
        <v/>
      </c>
      <c r="I42" s="22">
        <f>IF(OR(A42="",G42="",G42=0),"",(G42*(1-'Hora clínica'!$B$7-'Hora clínica'!$B$8)-E42)/G42)</f>
        <v/>
      </c>
    </row>
    <row r="43">
      <c r="A43" s="6" t="n"/>
      <c r="B43" s="16" t="n"/>
      <c r="C43" s="11" t="n"/>
      <c r="D43" s="11" t="n"/>
      <c r="E43" s="21">
        <f>IF(A43="","",'Hora clínica'!$B$6*B43/60+C43+D43)</f>
        <v/>
      </c>
      <c r="F43" s="15">
        <f>IF(A43="","",IF('Hora clínica'!$B$10&lt;=0,"Ajuste a margem",E43/'Hora clínica'!$B$10))</f>
        <v/>
      </c>
      <c r="G43" s="11" t="n"/>
      <c r="H43" s="21">
        <f>IF(OR(A43="",G43="",NOT(ISNUMBER(F43))),"",G43-F43)</f>
        <v/>
      </c>
      <c r="I43" s="22">
        <f>IF(OR(A43="",G43="",G43=0),"",(G43*(1-'Hora clínica'!$B$7-'Hora clínica'!$B$8)-E43)/G43)</f>
        <v/>
      </c>
    </row>
    <row r="44">
      <c r="A44" s="6" t="n"/>
      <c r="B44" s="16" t="n"/>
      <c r="C44" s="11" t="n"/>
      <c r="D44" s="11" t="n"/>
      <c r="E44" s="21">
        <f>IF(A44="","",'Hora clínica'!$B$6*B44/60+C44+D44)</f>
        <v/>
      </c>
      <c r="F44" s="15">
        <f>IF(A44="","",IF('Hora clínica'!$B$10&lt;=0,"Ajuste a margem",E44/'Hora clínica'!$B$10))</f>
        <v/>
      </c>
      <c r="G44" s="11" t="n"/>
      <c r="H44" s="21">
        <f>IF(OR(A44="",G44="",NOT(ISNUMBER(F44))),"",G44-F44)</f>
        <v/>
      </c>
      <c r="I44" s="22">
        <f>IF(OR(A44="",G44="",G44=0),"",(G44*(1-'Hora clínica'!$B$7-'Hora clínica'!$B$8)-E44)/G44)</f>
        <v/>
      </c>
    </row>
    <row r="45">
      <c r="A45" s="6" t="n"/>
      <c r="B45" s="16" t="n"/>
      <c r="C45" s="11" t="n"/>
      <c r="D45" s="11" t="n"/>
      <c r="E45" s="21">
        <f>IF(A45="","",'Hora clínica'!$B$6*B45/60+C45+D45)</f>
        <v/>
      </c>
      <c r="F45" s="15">
        <f>IF(A45="","",IF('Hora clínica'!$B$10&lt;=0,"Ajuste a margem",E45/'Hora clínica'!$B$10))</f>
        <v/>
      </c>
      <c r="G45" s="11" t="n"/>
      <c r="H45" s="21">
        <f>IF(OR(A45="",G45="",NOT(ISNUMBER(F45))),"",G45-F45)</f>
        <v/>
      </c>
      <c r="I45" s="22">
        <f>IF(OR(A45="",G45="",G45=0),"",(G45*(1-'Hora clínica'!$B$7-'Hora clínica'!$B$8)-E45)/G45)</f>
        <v/>
      </c>
    </row>
    <row r="46">
      <c r="A46" s="6" t="n"/>
      <c r="B46" s="16" t="n"/>
      <c r="C46" s="11" t="n"/>
      <c r="D46" s="11" t="n"/>
      <c r="E46" s="21">
        <f>IF(A46="","",'Hora clínica'!$B$6*B46/60+C46+D46)</f>
        <v/>
      </c>
      <c r="F46" s="15">
        <f>IF(A46="","",IF('Hora clínica'!$B$10&lt;=0,"Ajuste a margem",E46/'Hora clínica'!$B$10))</f>
        <v/>
      </c>
      <c r="G46" s="11" t="n"/>
      <c r="H46" s="21">
        <f>IF(OR(A46="",G46="",NOT(ISNUMBER(F46))),"",G46-F46)</f>
        <v/>
      </c>
      <c r="I46" s="22">
        <f>IF(OR(A46="",G46="",G46=0),"",(G46*(1-'Hora clínica'!$B$7-'Hora clínica'!$B$8)-E46)/G46)</f>
        <v/>
      </c>
    </row>
    <row r="47">
      <c r="A47" s="6" t="n"/>
      <c r="B47" s="16" t="n"/>
      <c r="C47" s="11" t="n"/>
      <c r="D47" s="11" t="n"/>
      <c r="E47" s="21">
        <f>IF(A47="","",'Hora clínica'!$B$6*B47/60+C47+D47)</f>
        <v/>
      </c>
      <c r="F47" s="15">
        <f>IF(A47="","",IF('Hora clínica'!$B$10&lt;=0,"Ajuste a margem",E47/'Hora clínica'!$B$10))</f>
        <v/>
      </c>
      <c r="G47" s="11" t="n"/>
      <c r="H47" s="21">
        <f>IF(OR(A47="",G47="",NOT(ISNUMBER(F47))),"",G47-F47)</f>
        <v/>
      </c>
      <c r="I47" s="22">
        <f>IF(OR(A47="",G47="",G47=0),"",(G47*(1-'Hora clínica'!$B$7-'Hora clínica'!$B$8)-E47)/G47)</f>
        <v/>
      </c>
    </row>
    <row r="48">
      <c r="A48" s="6" t="n"/>
      <c r="B48" s="16" t="n"/>
      <c r="C48" s="11" t="n"/>
      <c r="D48" s="11" t="n"/>
      <c r="E48" s="21">
        <f>IF(A48="","",'Hora clínica'!$B$6*B48/60+C48+D48)</f>
        <v/>
      </c>
      <c r="F48" s="15">
        <f>IF(A48="","",IF('Hora clínica'!$B$10&lt;=0,"Ajuste a margem",E48/'Hora clínica'!$B$10))</f>
        <v/>
      </c>
      <c r="G48" s="11" t="n"/>
      <c r="H48" s="21">
        <f>IF(OR(A48="",G48="",NOT(ISNUMBER(F48))),"",G48-F48)</f>
        <v/>
      </c>
      <c r="I48" s="22">
        <f>IF(OR(A48="",G48="",G48=0),"",(G48*(1-'Hora clínica'!$B$7-'Hora clínica'!$B$8)-E48)/G48)</f>
        <v/>
      </c>
    </row>
    <row r="49">
      <c r="A49" s="6" t="n"/>
      <c r="B49" s="16" t="n"/>
      <c r="C49" s="11" t="n"/>
      <c r="D49" s="11" t="n"/>
      <c r="E49" s="21">
        <f>IF(A49="","",'Hora clínica'!$B$6*B49/60+C49+D49)</f>
        <v/>
      </c>
      <c r="F49" s="15">
        <f>IF(A49="","",IF('Hora clínica'!$B$10&lt;=0,"Ajuste a margem",E49/'Hora clínica'!$B$10))</f>
        <v/>
      </c>
      <c r="G49" s="11" t="n"/>
      <c r="H49" s="21">
        <f>IF(OR(A49="",G49="",NOT(ISNUMBER(F49))),"",G49-F49)</f>
        <v/>
      </c>
      <c r="I49" s="22">
        <f>IF(OR(A49="",G49="",G49=0),"",(G49*(1-'Hora clínica'!$B$7-'Hora clínica'!$B$8)-E49)/G49)</f>
        <v/>
      </c>
    </row>
    <row r="50">
      <c r="A50" s="6" t="n"/>
      <c r="B50" s="16" t="n"/>
      <c r="C50" s="11" t="n"/>
      <c r="D50" s="11" t="n"/>
      <c r="E50" s="21">
        <f>IF(A50="","",'Hora clínica'!$B$6*B50/60+C50+D50)</f>
        <v/>
      </c>
      <c r="F50" s="15">
        <f>IF(A50="","",IF('Hora clínica'!$B$10&lt;=0,"Ajuste a margem",E50/'Hora clínica'!$B$10))</f>
        <v/>
      </c>
      <c r="G50" s="11" t="n"/>
      <c r="H50" s="21">
        <f>IF(OR(A50="",G50="",NOT(ISNUMBER(F50))),"",G50-F50)</f>
        <v/>
      </c>
      <c r="I50" s="22">
        <f>IF(OR(A50="",G50="",G50=0),"",(G50*(1-'Hora clínica'!$B$7-'Hora clínica'!$B$8)-E50)/G50)</f>
        <v/>
      </c>
    </row>
    <row r="51">
      <c r="A51" s="6" t="n"/>
      <c r="B51" s="16" t="n"/>
      <c r="C51" s="11" t="n"/>
      <c r="D51" s="11" t="n"/>
      <c r="E51" s="21">
        <f>IF(A51="","",'Hora clínica'!$B$6*B51/60+C51+D51)</f>
        <v/>
      </c>
      <c r="F51" s="15">
        <f>IF(A51="","",IF('Hora clínica'!$B$10&lt;=0,"Ajuste a margem",E51/'Hora clínica'!$B$10))</f>
        <v/>
      </c>
      <c r="G51" s="11" t="n"/>
      <c r="H51" s="21">
        <f>IF(OR(A51="",G51="",NOT(ISNUMBER(F51))),"",G51-F51)</f>
        <v/>
      </c>
      <c r="I51" s="22">
        <f>IF(OR(A51="",G51="",G51=0),"",(G51*(1-'Hora clínica'!$B$7-'Hora clínica'!$B$8)-E51)/G51)</f>
        <v/>
      </c>
    </row>
    <row r="52">
      <c r="A52" s="6" t="n"/>
      <c r="B52" s="16" t="n"/>
      <c r="C52" s="11" t="n"/>
      <c r="D52" s="11" t="n"/>
      <c r="E52" s="21">
        <f>IF(A52="","",'Hora clínica'!$B$6*B52/60+C52+D52)</f>
        <v/>
      </c>
      <c r="F52" s="15">
        <f>IF(A52="","",IF('Hora clínica'!$B$10&lt;=0,"Ajuste a margem",E52/'Hora clínica'!$B$10))</f>
        <v/>
      </c>
      <c r="G52" s="11" t="n"/>
      <c r="H52" s="21">
        <f>IF(OR(A52="",G52="",NOT(ISNUMBER(F52))),"",G52-F52)</f>
        <v/>
      </c>
      <c r="I52" s="22">
        <f>IF(OR(A52="",G52="",G52=0),"",(G52*(1-'Hora clínica'!$B$7-'Hora clínica'!$B$8)-E52)/G52)</f>
        <v/>
      </c>
    </row>
    <row r="53">
      <c r="A53" s="6" t="n"/>
      <c r="B53" s="16" t="n"/>
      <c r="C53" s="11" t="n"/>
      <c r="D53" s="11" t="n"/>
      <c r="E53" s="21">
        <f>IF(A53="","",'Hora clínica'!$B$6*B53/60+C53+D53)</f>
        <v/>
      </c>
      <c r="F53" s="15">
        <f>IF(A53="","",IF('Hora clínica'!$B$10&lt;=0,"Ajuste a margem",E53/'Hora clínica'!$B$10))</f>
        <v/>
      </c>
      <c r="G53" s="11" t="n"/>
      <c r="H53" s="21">
        <f>IF(OR(A53="",G53="",NOT(ISNUMBER(F53))),"",G53-F53)</f>
        <v/>
      </c>
      <c r="I53" s="22">
        <f>IF(OR(A53="",G53="",G53=0),"",(G53*(1-'Hora clínica'!$B$7-'Hora clínica'!$B$8)-E53)/G53)</f>
        <v/>
      </c>
    </row>
    <row r="54">
      <c r="A54" s="6" t="n"/>
      <c r="B54" s="16" t="n"/>
      <c r="C54" s="11" t="n"/>
      <c r="D54" s="11" t="n"/>
      <c r="E54" s="21">
        <f>IF(A54="","",'Hora clínica'!$B$6*B54/60+C54+D54)</f>
        <v/>
      </c>
      <c r="F54" s="15">
        <f>IF(A54="","",IF('Hora clínica'!$B$10&lt;=0,"Ajuste a margem",E54/'Hora clínica'!$B$10))</f>
        <v/>
      </c>
      <c r="G54" s="11" t="n"/>
      <c r="H54" s="21">
        <f>IF(OR(A54="",G54="",NOT(ISNUMBER(F54))),"",G54-F54)</f>
        <v/>
      </c>
      <c r="I54" s="22">
        <f>IF(OR(A54="",G54="",G54=0),"",(G54*(1-'Hora clínica'!$B$7-'Hora clínica'!$B$8)-E54)/G54)</f>
        <v/>
      </c>
    </row>
    <row r="55">
      <c r="A55" s="6" t="n"/>
      <c r="B55" s="16" t="n"/>
      <c r="C55" s="11" t="n"/>
      <c r="D55" s="11" t="n"/>
      <c r="E55" s="21">
        <f>IF(A55="","",'Hora clínica'!$B$6*B55/60+C55+D55)</f>
        <v/>
      </c>
      <c r="F55" s="15">
        <f>IF(A55="","",IF('Hora clínica'!$B$10&lt;=0,"Ajuste a margem",E55/'Hora clínica'!$B$10))</f>
        <v/>
      </c>
      <c r="G55" s="11" t="n"/>
      <c r="H55" s="21">
        <f>IF(OR(A55="",G55="",NOT(ISNUMBER(F55))),"",G55-F55)</f>
        <v/>
      </c>
      <c r="I55" s="22">
        <f>IF(OR(A55="",G55="",G55=0),"",(G55*(1-'Hora clínica'!$B$7-'Hora clínica'!$B$8)-E55)/G55)</f>
        <v/>
      </c>
    </row>
    <row r="56">
      <c r="A56" s="6" t="n"/>
      <c r="B56" s="16" t="n"/>
      <c r="C56" s="11" t="n"/>
      <c r="D56" s="11" t="n"/>
      <c r="E56" s="21">
        <f>IF(A56="","",'Hora clínica'!$B$6*B56/60+C56+D56)</f>
        <v/>
      </c>
      <c r="F56" s="15">
        <f>IF(A56="","",IF('Hora clínica'!$B$10&lt;=0,"Ajuste a margem",E56/'Hora clínica'!$B$10))</f>
        <v/>
      </c>
      <c r="G56" s="11" t="n"/>
      <c r="H56" s="21">
        <f>IF(OR(A56="",G56="",NOT(ISNUMBER(F56))),"",G56-F56)</f>
        <v/>
      </c>
      <c r="I56" s="22">
        <f>IF(OR(A56="",G56="",G56=0),"",(G56*(1-'Hora clínica'!$B$7-'Hora clínica'!$B$8)-E56)/G56)</f>
        <v/>
      </c>
    </row>
    <row r="57">
      <c r="A57" s="6" t="n"/>
      <c r="B57" s="16" t="n"/>
      <c r="C57" s="11" t="n"/>
      <c r="D57" s="11" t="n"/>
      <c r="E57" s="21">
        <f>IF(A57="","",'Hora clínica'!$B$6*B57/60+C57+D57)</f>
        <v/>
      </c>
      <c r="F57" s="15">
        <f>IF(A57="","",IF('Hora clínica'!$B$10&lt;=0,"Ajuste a margem",E57/'Hora clínica'!$B$10))</f>
        <v/>
      </c>
      <c r="G57" s="11" t="n"/>
      <c r="H57" s="21">
        <f>IF(OR(A57="",G57="",NOT(ISNUMBER(F57))),"",G57-F57)</f>
        <v/>
      </c>
      <c r="I57" s="22">
        <f>IF(OR(A57="",G57="",G57=0),"",(G57*(1-'Hora clínica'!$B$7-'Hora clínica'!$B$8)-E57)/G57)</f>
        <v/>
      </c>
    </row>
    <row r="58">
      <c r="A58" s="6" t="n"/>
      <c r="B58" s="16" t="n"/>
      <c r="C58" s="11" t="n"/>
      <c r="D58" s="11" t="n"/>
      <c r="E58" s="21">
        <f>IF(A58="","",'Hora clínica'!$B$6*B58/60+C58+D58)</f>
        <v/>
      </c>
      <c r="F58" s="15">
        <f>IF(A58="","",IF('Hora clínica'!$B$10&lt;=0,"Ajuste a margem",E58/'Hora clínica'!$B$10))</f>
        <v/>
      </c>
      <c r="G58" s="11" t="n"/>
      <c r="H58" s="21">
        <f>IF(OR(A58="",G58="",NOT(ISNUMBER(F58))),"",G58-F58)</f>
        <v/>
      </c>
      <c r="I58" s="22">
        <f>IF(OR(A58="",G58="",G58=0),"",(G58*(1-'Hora clínica'!$B$7-'Hora clínica'!$B$8)-E58)/G58)</f>
        <v/>
      </c>
    </row>
    <row r="59">
      <c r="A59" s="6" t="n"/>
      <c r="B59" s="16" t="n"/>
      <c r="C59" s="11" t="n"/>
      <c r="D59" s="11" t="n"/>
      <c r="E59" s="21">
        <f>IF(A59="","",'Hora clínica'!$B$6*B59/60+C59+D59)</f>
        <v/>
      </c>
      <c r="F59" s="15">
        <f>IF(A59="","",IF('Hora clínica'!$B$10&lt;=0,"Ajuste a margem",E59/'Hora clínica'!$B$10))</f>
        <v/>
      </c>
      <c r="G59" s="11" t="n"/>
      <c r="H59" s="21">
        <f>IF(OR(A59="",G59="",NOT(ISNUMBER(F59))),"",G59-F59)</f>
        <v/>
      </c>
      <c r="I59" s="22">
        <f>IF(OR(A59="",G59="",G59=0),"",(G59*(1-'Hora clínica'!$B$7-'Hora clínica'!$B$8)-E59)/G59)</f>
        <v/>
      </c>
    </row>
    <row r="60">
      <c r="A60" s="6" t="n"/>
      <c r="B60" s="16" t="n"/>
      <c r="C60" s="11" t="n"/>
      <c r="D60" s="11" t="n"/>
      <c r="E60" s="21">
        <f>IF(A60="","",'Hora clínica'!$B$6*B60/60+C60+D60)</f>
        <v/>
      </c>
      <c r="F60" s="15">
        <f>IF(A60="","",IF('Hora clínica'!$B$10&lt;=0,"Ajuste a margem",E60/'Hora clínica'!$B$10))</f>
        <v/>
      </c>
      <c r="G60" s="11" t="n"/>
      <c r="H60" s="21">
        <f>IF(OR(A60="",G60="",NOT(ISNUMBER(F60))),"",G60-F60)</f>
        <v/>
      </c>
      <c r="I60" s="22">
        <f>IF(OR(A60="",G60="",G60=0),"",(G60*(1-'Hora clínica'!$B$7-'Hora clínica'!$B$8)-E60)/G60)</f>
        <v/>
      </c>
    </row>
    <row r="61">
      <c r="A61" s="6" t="n"/>
      <c r="B61" s="16" t="n"/>
      <c r="C61" s="11" t="n"/>
      <c r="D61" s="11" t="n"/>
      <c r="E61" s="21">
        <f>IF(A61="","",'Hora clínica'!$B$6*B61/60+C61+D61)</f>
        <v/>
      </c>
      <c r="F61" s="15">
        <f>IF(A61="","",IF('Hora clínica'!$B$10&lt;=0,"Ajuste a margem",E61/'Hora clínica'!$B$10))</f>
        <v/>
      </c>
      <c r="G61" s="11" t="n"/>
      <c r="H61" s="21">
        <f>IF(OR(A61="",G61="",NOT(ISNUMBER(F61))),"",G61-F61)</f>
        <v/>
      </c>
      <c r="I61" s="22">
        <f>IF(OR(A61="",G61="",G61=0),"",(G61*(1-'Hora clínica'!$B$7-'Hora clínica'!$B$8)-E61)/G61)</f>
        <v/>
      </c>
    </row>
    <row r="62">
      <c r="A62" s="6" t="n"/>
      <c r="B62" s="16" t="n"/>
      <c r="C62" s="11" t="n"/>
      <c r="D62" s="11" t="n"/>
      <c r="E62" s="21">
        <f>IF(A62="","",'Hora clínica'!$B$6*B62/60+C62+D62)</f>
        <v/>
      </c>
      <c r="F62" s="15">
        <f>IF(A62="","",IF('Hora clínica'!$B$10&lt;=0,"Ajuste a margem",E62/'Hora clínica'!$B$10))</f>
        <v/>
      </c>
      <c r="G62" s="11" t="n"/>
      <c r="H62" s="21">
        <f>IF(OR(A62="",G62="",NOT(ISNUMBER(F62))),"",G62-F62)</f>
        <v/>
      </c>
      <c r="I62" s="22">
        <f>IF(OR(A62="",G62="",G62=0),"",(G62*(1-'Hora clínica'!$B$7-'Hora clínica'!$B$8)-E62)/G62)</f>
        <v/>
      </c>
    </row>
    <row r="63">
      <c r="A63" s="6" t="n"/>
      <c r="B63" s="16" t="n"/>
      <c r="C63" s="11" t="n"/>
      <c r="D63" s="11" t="n"/>
      <c r="E63" s="21">
        <f>IF(A63="","",'Hora clínica'!$B$6*B63/60+C63+D63)</f>
        <v/>
      </c>
      <c r="F63" s="15">
        <f>IF(A63="","",IF('Hora clínica'!$B$10&lt;=0,"Ajuste a margem",E63/'Hora clínica'!$B$10))</f>
        <v/>
      </c>
      <c r="G63" s="11" t="n"/>
      <c r="H63" s="21">
        <f>IF(OR(A63="",G63="",NOT(ISNUMBER(F63))),"",G63-F63)</f>
        <v/>
      </c>
      <c r="I63" s="22">
        <f>IF(OR(A63="",G63="",G63=0),"",(G63*(1-'Hora clínica'!$B$7-'Hora clínica'!$B$8)-E63)/G63)</f>
        <v/>
      </c>
    </row>
    <row r="64">
      <c r="A64" s="6" t="n"/>
      <c r="B64" s="16" t="n"/>
      <c r="C64" s="11" t="n"/>
      <c r="D64" s="11" t="n"/>
      <c r="E64" s="21">
        <f>IF(A64="","",'Hora clínica'!$B$6*B64/60+C64+D64)</f>
        <v/>
      </c>
      <c r="F64" s="15">
        <f>IF(A64="","",IF('Hora clínica'!$B$10&lt;=0,"Ajuste a margem",E64/'Hora clínica'!$B$10))</f>
        <v/>
      </c>
      <c r="G64" s="11" t="n"/>
      <c r="H64" s="21">
        <f>IF(OR(A64="",G64="",NOT(ISNUMBER(F64))),"",G64-F64)</f>
        <v/>
      </c>
      <c r="I64" s="22">
        <f>IF(OR(A64="",G64="",G64=0),"",(G64*(1-'Hora clínica'!$B$7-'Hora clínica'!$B$8)-E64)/G64)</f>
        <v/>
      </c>
    </row>
  </sheetData>
  <conditionalFormatting sqref="H5:H64">
    <cfRule type="cellIs" priority="1" operator="lessThan" dxfId="0">
      <formula>0</formula>
    </cfRule>
  </conditionalFormatting>
  <conditionalFormatting sqref="I5:I64">
    <cfRule type="expression" priority="2" dxfId="0">
      <formula>AND(ISNUMBER(I5),I5&lt;'Hora clínica'!$B$9)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Cliniu</dc:creator>
  <dc:title>Planilha precificacao dentista</dc:title>
  <dcterms:created xsi:type="dcterms:W3CDTF">2026-10-23T20:15:02Z</dcterms:created>
  <dcterms:modified xsi:type="dcterms:W3CDTF">2026-10-23T20:15:02Z</dcterms:modified>
</cp:coreProperties>
</file>